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xr:revisionPtr revIDLastSave="0" documentId="13_ncr:1_{98B62D31-D812-4C54-801A-9191BB01B53A}" xr6:coauthVersionLast="47" xr6:coauthVersionMax="47" xr10:uidLastSave="{00000000-0000-0000-0000-000000000000}"/>
  <bookViews>
    <workbookView xWindow="-120" yWindow="-120" windowWidth="29040" windowHeight="15840" xr2:uid="{62A8D37F-95D8-4712-AFD4-7FA3010368B0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5" l="1"/>
  <c r="C35" i="5"/>
  <c r="C70" i="4"/>
  <c r="C35" i="4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Q104" i="5"/>
  <c r="E104" i="5"/>
  <c r="X102" i="5"/>
  <c r="L102" i="5"/>
  <c r="AA101" i="5"/>
  <c r="Z101" i="5"/>
  <c r="O101" i="5"/>
  <c r="N101" i="5"/>
  <c r="R100" i="5"/>
  <c r="Q100" i="5"/>
  <c r="F100" i="5"/>
  <c r="E100" i="5"/>
  <c r="U99" i="5"/>
  <c r="T99" i="5"/>
  <c r="I99" i="5"/>
  <c r="H99" i="5"/>
  <c r="X98" i="5"/>
  <c r="W98" i="5"/>
  <c r="L98" i="5"/>
  <c r="K98" i="5"/>
  <c r="AA97" i="5"/>
  <c r="Z97" i="5"/>
  <c r="O97" i="5"/>
  <c r="N97" i="5"/>
  <c r="R96" i="5"/>
  <c r="Q96" i="5"/>
  <c r="F96" i="5"/>
  <c r="E96" i="5"/>
  <c r="T95" i="5"/>
  <c r="H95" i="5"/>
  <c r="AA93" i="5"/>
  <c r="Z93" i="5"/>
  <c r="O93" i="5"/>
  <c r="N93" i="5"/>
  <c r="Q92" i="5"/>
  <c r="E92" i="5"/>
  <c r="T91" i="5"/>
  <c r="X90" i="5"/>
  <c r="L90" i="5"/>
  <c r="AA89" i="5"/>
  <c r="Z89" i="5"/>
  <c r="O89" i="5"/>
  <c r="N89" i="5"/>
  <c r="R88" i="5"/>
  <c r="Q88" i="5"/>
  <c r="F88" i="5"/>
  <c r="E88" i="5"/>
  <c r="U87" i="5"/>
  <c r="T87" i="5"/>
  <c r="I87" i="5"/>
  <c r="H87" i="5"/>
  <c r="X86" i="5"/>
  <c r="W86" i="5"/>
  <c r="L86" i="5"/>
  <c r="K86" i="5"/>
  <c r="AA85" i="5"/>
  <c r="Z85" i="5"/>
  <c r="O85" i="5"/>
  <c r="N85" i="5"/>
  <c r="R84" i="5"/>
  <c r="Q84" i="5"/>
  <c r="F84" i="5"/>
  <c r="E84" i="5"/>
  <c r="T83" i="5"/>
  <c r="H83" i="5"/>
  <c r="K82" i="5"/>
  <c r="AA81" i="5"/>
  <c r="O81" i="5"/>
  <c r="Q80" i="5"/>
  <c r="E80" i="5"/>
  <c r="X78" i="5"/>
  <c r="L78" i="5"/>
  <c r="K78" i="5"/>
  <c r="AA77" i="5"/>
  <c r="Z77" i="5"/>
  <c r="O77" i="5"/>
  <c r="N77" i="5"/>
  <c r="R76" i="5"/>
  <c r="Q76" i="5"/>
  <c r="F76" i="5"/>
  <c r="E76" i="5"/>
  <c r="U75" i="5"/>
  <c r="T75" i="5"/>
  <c r="I75" i="5"/>
  <c r="H75" i="5"/>
  <c r="X74" i="5"/>
  <c r="W74" i="5"/>
  <c r="L74" i="5"/>
  <c r="K74" i="5"/>
  <c r="C69" i="5"/>
  <c r="B69" i="5"/>
  <c r="B104" i="5" s="1"/>
  <c r="C68" i="5"/>
  <c r="C67" i="5"/>
  <c r="C66" i="5"/>
  <c r="C65" i="5"/>
  <c r="C64" i="5"/>
  <c r="C63" i="5"/>
  <c r="B63" i="5"/>
  <c r="B98" i="5" s="1"/>
  <c r="C62" i="5"/>
  <c r="C61" i="5"/>
  <c r="U95" i="5"/>
  <c r="X94" i="5"/>
  <c r="W94" i="5"/>
  <c r="L94" i="5"/>
  <c r="C59" i="5"/>
  <c r="C58" i="5"/>
  <c r="C57" i="5"/>
  <c r="B57" i="5"/>
  <c r="B92" i="5" s="1"/>
  <c r="C56" i="5"/>
  <c r="C55" i="5"/>
  <c r="C54" i="5"/>
  <c r="C53" i="5"/>
  <c r="C52" i="5"/>
  <c r="C51" i="5"/>
  <c r="B51" i="5"/>
  <c r="B86" i="5" s="1"/>
  <c r="C50" i="5"/>
  <c r="C49" i="5"/>
  <c r="U83" i="5"/>
  <c r="I83" i="5"/>
  <c r="C48" i="5"/>
  <c r="X82" i="5"/>
  <c r="W82" i="5"/>
  <c r="L82" i="5"/>
  <c r="C47" i="5"/>
  <c r="Z81" i="5"/>
  <c r="N81" i="5"/>
  <c r="C45" i="5"/>
  <c r="B45" i="5"/>
  <c r="B80" i="5" s="1"/>
  <c r="C44" i="5"/>
  <c r="C43" i="5"/>
  <c r="C42" i="5"/>
  <c r="C39" i="5"/>
  <c r="B39" i="5"/>
  <c r="B74" i="5" s="1"/>
  <c r="AB104" i="5"/>
  <c r="AA104" i="5"/>
  <c r="Z104" i="5"/>
  <c r="Y104" i="5"/>
  <c r="X104" i="5"/>
  <c r="W104" i="5"/>
  <c r="V104" i="5"/>
  <c r="U104" i="5"/>
  <c r="T104" i="5"/>
  <c r="S104" i="5"/>
  <c r="R104" i="5"/>
  <c r="P104" i="5"/>
  <c r="O104" i="5"/>
  <c r="N104" i="5"/>
  <c r="M104" i="5"/>
  <c r="L104" i="5"/>
  <c r="K104" i="5"/>
  <c r="J104" i="5"/>
  <c r="I104" i="5"/>
  <c r="H104" i="5"/>
  <c r="G104" i="5"/>
  <c r="F104" i="5"/>
  <c r="B3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B33" i="5"/>
  <c r="B68" i="5" s="1"/>
  <c r="B103" i="5" s="1"/>
  <c r="AB102" i="5"/>
  <c r="AA102" i="5"/>
  <c r="Z102" i="5"/>
  <c r="Y102" i="5"/>
  <c r="W102" i="5"/>
  <c r="V102" i="5"/>
  <c r="U102" i="5"/>
  <c r="T102" i="5"/>
  <c r="S102" i="5"/>
  <c r="R102" i="5"/>
  <c r="Q102" i="5"/>
  <c r="P102" i="5"/>
  <c r="O102" i="5"/>
  <c r="N102" i="5"/>
  <c r="M102" i="5"/>
  <c r="K102" i="5"/>
  <c r="J102" i="5"/>
  <c r="I102" i="5"/>
  <c r="H102" i="5"/>
  <c r="G102" i="5"/>
  <c r="F102" i="5"/>
  <c r="E102" i="5"/>
  <c r="B32" i="5"/>
  <c r="B67" i="5" s="1"/>
  <c r="B102" i="5" s="1"/>
  <c r="AB101" i="5"/>
  <c r="Y101" i="5"/>
  <c r="X101" i="5"/>
  <c r="W101" i="5"/>
  <c r="V101" i="5"/>
  <c r="U101" i="5"/>
  <c r="T101" i="5"/>
  <c r="S101" i="5"/>
  <c r="R101" i="5"/>
  <c r="Q101" i="5"/>
  <c r="P101" i="5"/>
  <c r="M101" i="5"/>
  <c r="L101" i="5"/>
  <c r="K101" i="5"/>
  <c r="J101" i="5"/>
  <c r="I101" i="5"/>
  <c r="H101" i="5"/>
  <c r="G101" i="5"/>
  <c r="F10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P100" i="5"/>
  <c r="O100" i="5"/>
  <c r="N100" i="5"/>
  <c r="M100" i="5"/>
  <c r="L100" i="5"/>
  <c r="K100" i="5"/>
  <c r="J100" i="5"/>
  <c r="I100" i="5"/>
  <c r="H100" i="5"/>
  <c r="G100" i="5"/>
  <c r="B30" i="5"/>
  <c r="B65" i="5" s="1"/>
  <c r="B100" i="5" s="1"/>
  <c r="AB99" i="5"/>
  <c r="AA99" i="5"/>
  <c r="Z99" i="5"/>
  <c r="Y99" i="5"/>
  <c r="X99" i="5"/>
  <c r="W99" i="5"/>
  <c r="V99" i="5"/>
  <c r="S99" i="5"/>
  <c r="R99" i="5"/>
  <c r="Q99" i="5"/>
  <c r="P99" i="5"/>
  <c r="O99" i="5"/>
  <c r="N99" i="5"/>
  <c r="M99" i="5"/>
  <c r="L99" i="5"/>
  <c r="K99" i="5"/>
  <c r="J99" i="5"/>
  <c r="G99" i="5"/>
  <c r="F99" i="5"/>
  <c r="E99" i="5"/>
  <c r="B29" i="5"/>
  <c r="B64" i="5" s="1"/>
  <c r="B99" i="5" s="1"/>
  <c r="AB98" i="5"/>
  <c r="AA98" i="5"/>
  <c r="Z98" i="5"/>
  <c r="Y98" i="5"/>
  <c r="V98" i="5"/>
  <c r="U98" i="5"/>
  <c r="T98" i="5"/>
  <c r="S98" i="5"/>
  <c r="R98" i="5"/>
  <c r="Q98" i="5"/>
  <c r="P98" i="5"/>
  <c r="O98" i="5"/>
  <c r="N98" i="5"/>
  <c r="M98" i="5"/>
  <c r="J98" i="5"/>
  <c r="I98" i="5"/>
  <c r="H98" i="5"/>
  <c r="G98" i="5"/>
  <c r="F98" i="5"/>
  <c r="C28" i="5"/>
  <c r="B28" i="5"/>
  <c r="AB97" i="5"/>
  <c r="Y97" i="5"/>
  <c r="X97" i="5"/>
  <c r="W97" i="5"/>
  <c r="V97" i="5"/>
  <c r="U97" i="5"/>
  <c r="T97" i="5"/>
  <c r="S97" i="5"/>
  <c r="R97" i="5"/>
  <c r="Q97" i="5"/>
  <c r="P97" i="5"/>
  <c r="M97" i="5"/>
  <c r="L97" i="5"/>
  <c r="K97" i="5"/>
  <c r="J97" i="5"/>
  <c r="I97" i="5"/>
  <c r="H97" i="5"/>
  <c r="G97" i="5"/>
  <c r="F9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P96" i="5"/>
  <c r="O96" i="5"/>
  <c r="N96" i="5"/>
  <c r="M96" i="5"/>
  <c r="L96" i="5"/>
  <c r="K96" i="5"/>
  <c r="J96" i="5"/>
  <c r="I96" i="5"/>
  <c r="H96" i="5"/>
  <c r="G96" i="5"/>
  <c r="C26" i="5"/>
  <c r="B26" i="5"/>
  <c r="B61" i="5" s="1"/>
  <c r="B96" i="5" s="1"/>
  <c r="AB95" i="5"/>
  <c r="AA95" i="5"/>
  <c r="Z95" i="5"/>
  <c r="Y95" i="5"/>
  <c r="X95" i="5"/>
  <c r="W95" i="5"/>
  <c r="V95" i="5"/>
  <c r="S95" i="5"/>
  <c r="R95" i="5"/>
  <c r="Q95" i="5"/>
  <c r="P95" i="5"/>
  <c r="O95" i="5"/>
  <c r="N95" i="5"/>
  <c r="M95" i="5"/>
  <c r="L95" i="5"/>
  <c r="K95" i="5"/>
  <c r="J95" i="5"/>
  <c r="G95" i="5"/>
  <c r="F95" i="5"/>
  <c r="E95" i="5"/>
  <c r="B25" i="5"/>
  <c r="B60" i="5" s="1"/>
  <c r="B95" i="5" s="1"/>
  <c r="AB94" i="5"/>
  <c r="AA94" i="5"/>
  <c r="Z94" i="5"/>
  <c r="Y94" i="5"/>
  <c r="V94" i="5"/>
  <c r="U94" i="5"/>
  <c r="T94" i="5"/>
  <c r="S94" i="5"/>
  <c r="R94" i="5"/>
  <c r="Q94" i="5"/>
  <c r="P94" i="5"/>
  <c r="O94" i="5"/>
  <c r="N94" i="5"/>
  <c r="M94" i="5"/>
  <c r="J94" i="5"/>
  <c r="I94" i="5"/>
  <c r="H94" i="5"/>
  <c r="G94" i="5"/>
  <c r="F94" i="5"/>
  <c r="E94" i="5"/>
  <c r="B24" i="5"/>
  <c r="B59" i="5" s="1"/>
  <c r="B94" i="5" s="1"/>
  <c r="AB93" i="5"/>
  <c r="X93" i="5"/>
  <c r="W93" i="5"/>
  <c r="V93" i="5"/>
  <c r="U93" i="5"/>
  <c r="T93" i="5"/>
  <c r="S93" i="5"/>
  <c r="R93" i="5"/>
  <c r="Q93" i="5"/>
  <c r="P93" i="5"/>
  <c r="L93" i="5"/>
  <c r="K93" i="5"/>
  <c r="J93" i="5"/>
  <c r="I93" i="5"/>
  <c r="H93" i="5"/>
  <c r="G93" i="5"/>
  <c r="F93" i="5"/>
  <c r="E93" i="5"/>
  <c r="B23" i="5"/>
  <c r="B58" i="5" s="1"/>
  <c r="B93" i="5" s="1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B22" i="5"/>
  <c r="AB91" i="5"/>
  <c r="AA91" i="5"/>
  <c r="Z91" i="5"/>
  <c r="Y91" i="5"/>
  <c r="X91" i="5"/>
  <c r="W91" i="5"/>
  <c r="V91" i="5"/>
  <c r="U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B21" i="5"/>
  <c r="B56" i="5" s="1"/>
  <c r="B91" i="5" s="1"/>
  <c r="AB90" i="5"/>
  <c r="AA90" i="5"/>
  <c r="Z90" i="5"/>
  <c r="Y90" i="5"/>
  <c r="W90" i="5"/>
  <c r="V90" i="5"/>
  <c r="U90" i="5"/>
  <c r="T90" i="5"/>
  <c r="S90" i="5"/>
  <c r="R90" i="5"/>
  <c r="Q90" i="5"/>
  <c r="P90" i="5"/>
  <c r="O90" i="5"/>
  <c r="N90" i="5"/>
  <c r="M90" i="5"/>
  <c r="K90" i="5"/>
  <c r="J90" i="5"/>
  <c r="I90" i="5"/>
  <c r="H90" i="5"/>
  <c r="G90" i="5"/>
  <c r="F90" i="5"/>
  <c r="E90" i="5"/>
  <c r="B20" i="5"/>
  <c r="B55" i="5" s="1"/>
  <c r="B90" i="5" s="1"/>
  <c r="AB89" i="5"/>
  <c r="Y89" i="5"/>
  <c r="X89" i="5"/>
  <c r="W89" i="5"/>
  <c r="V89" i="5"/>
  <c r="U89" i="5"/>
  <c r="T89" i="5"/>
  <c r="S89" i="5"/>
  <c r="R89" i="5"/>
  <c r="Q89" i="5"/>
  <c r="P89" i="5"/>
  <c r="M89" i="5"/>
  <c r="L89" i="5"/>
  <c r="K89" i="5"/>
  <c r="J89" i="5"/>
  <c r="I89" i="5"/>
  <c r="H89" i="5"/>
  <c r="G89" i="5"/>
  <c r="F8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P88" i="5"/>
  <c r="O88" i="5"/>
  <c r="N88" i="5"/>
  <c r="M88" i="5"/>
  <c r="L88" i="5"/>
  <c r="K88" i="5"/>
  <c r="J88" i="5"/>
  <c r="I88" i="5"/>
  <c r="H88" i="5"/>
  <c r="G88" i="5"/>
  <c r="B18" i="5"/>
  <c r="B53" i="5" s="1"/>
  <c r="B88" i="5" s="1"/>
  <c r="AB87" i="5"/>
  <c r="AA87" i="5"/>
  <c r="Z87" i="5"/>
  <c r="Y87" i="5"/>
  <c r="X87" i="5"/>
  <c r="W87" i="5"/>
  <c r="V87" i="5"/>
  <c r="S87" i="5"/>
  <c r="R87" i="5"/>
  <c r="Q87" i="5"/>
  <c r="P87" i="5"/>
  <c r="O87" i="5"/>
  <c r="N87" i="5"/>
  <c r="M87" i="5"/>
  <c r="L87" i="5"/>
  <c r="K87" i="5"/>
  <c r="J87" i="5"/>
  <c r="G87" i="5"/>
  <c r="F87" i="5"/>
  <c r="E87" i="5"/>
  <c r="B17" i="5"/>
  <c r="B52" i="5" s="1"/>
  <c r="B87" i="5" s="1"/>
  <c r="AB86" i="5"/>
  <c r="AA86" i="5"/>
  <c r="Z86" i="5"/>
  <c r="Y86" i="5"/>
  <c r="V86" i="5"/>
  <c r="U86" i="5"/>
  <c r="T86" i="5"/>
  <c r="S86" i="5"/>
  <c r="R86" i="5"/>
  <c r="Q86" i="5"/>
  <c r="P86" i="5"/>
  <c r="O86" i="5"/>
  <c r="N86" i="5"/>
  <c r="M86" i="5"/>
  <c r="J86" i="5"/>
  <c r="I86" i="5"/>
  <c r="H86" i="5"/>
  <c r="G86" i="5"/>
  <c r="F86" i="5"/>
  <c r="C16" i="5"/>
  <c r="B16" i="5"/>
  <c r="AB85" i="5"/>
  <c r="Y85" i="5"/>
  <c r="X85" i="5"/>
  <c r="W85" i="5"/>
  <c r="V85" i="5"/>
  <c r="U85" i="5"/>
  <c r="T85" i="5"/>
  <c r="S85" i="5"/>
  <c r="R85" i="5"/>
  <c r="Q85" i="5"/>
  <c r="P85" i="5"/>
  <c r="M85" i="5"/>
  <c r="L85" i="5"/>
  <c r="K85" i="5"/>
  <c r="J85" i="5"/>
  <c r="I85" i="5"/>
  <c r="H85" i="5"/>
  <c r="G85" i="5"/>
  <c r="F8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S84" i="5"/>
  <c r="P84" i="5"/>
  <c r="O84" i="5"/>
  <c r="N84" i="5"/>
  <c r="M84" i="5"/>
  <c r="L84" i="5"/>
  <c r="K84" i="5"/>
  <c r="J84" i="5"/>
  <c r="I84" i="5"/>
  <c r="H84" i="5"/>
  <c r="G84" i="5"/>
  <c r="C14" i="5"/>
  <c r="B14" i="5"/>
  <c r="B49" i="5" s="1"/>
  <c r="B84" i="5" s="1"/>
  <c r="AB83" i="5"/>
  <c r="AA83" i="5"/>
  <c r="Z83" i="5"/>
  <c r="Y83" i="5"/>
  <c r="X83" i="5"/>
  <c r="W83" i="5"/>
  <c r="V83" i="5"/>
  <c r="S83" i="5"/>
  <c r="R83" i="5"/>
  <c r="Q83" i="5"/>
  <c r="P83" i="5"/>
  <c r="O83" i="5"/>
  <c r="N83" i="5"/>
  <c r="M83" i="5"/>
  <c r="L83" i="5"/>
  <c r="K83" i="5"/>
  <c r="J83" i="5"/>
  <c r="G83" i="5"/>
  <c r="F83" i="5"/>
  <c r="E83" i="5"/>
  <c r="B13" i="5"/>
  <c r="B48" i="5" s="1"/>
  <c r="B83" i="5" s="1"/>
  <c r="AB82" i="5"/>
  <c r="AA82" i="5"/>
  <c r="Z82" i="5"/>
  <c r="Y82" i="5"/>
  <c r="V82" i="5"/>
  <c r="U82" i="5"/>
  <c r="T82" i="5"/>
  <c r="S82" i="5"/>
  <c r="R82" i="5"/>
  <c r="Q82" i="5"/>
  <c r="P82" i="5"/>
  <c r="O82" i="5"/>
  <c r="N82" i="5"/>
  <c r="M82" i="5"/>
  <c r="J82" i="5"/>
  <c r="I82" i="5"/>
  <c r="H82" i="5"/>
  <c r="G82" i="5"/>
  <c r="F82" i="5"/>
  <c r="E82" i="5"/>
  <c r="B12" i="5"/>
  <c r="B47" i="5" s="1"/>
  <c r="B82" i="5" s="1"/>
  <c r="AB81" i="5"/>
  <c r="X81" i="5"/>
  <c r="W81" i="5"/>
  <c r="V81" i="5"/>
  <c r="U81" i="5"/>
  <c r="T81" i="5"/>
  <c r="S81" i="5"/>
  <c r="R81" i="5"/>
  <c r="Q81" i="5"/>
  <c r="P81" i="5"/>
  <c r="L81" i="5"/>
  <c r="K81" i="5"/>
  <c r="J81" i="5"/>
  <c r="I81" i="5"/>
  <c r="H81" i="5"/>
  <c r="G81" i="5"/>
  <c r="F81" i="5"/>
  <c r="E81" i="5"/>
  <c r="B11" i="5"/>
  <c r="B46" i="5" s="1"/>
  <c r="B81" i="5" s="1"/>
  <c r="AB80" i="5"/>
  <c r="Z80" i="5"/>
  <c r="Y80" i="5"/>
  <c r="X80" i="5"/>
  <c r="W80" i="5"/>
  <c r="V80" i="5"/>
  <c r="U80" i="5"/>
  <c r="T80" i="5"/>
  <c r="S80" i="5"/>
  <c r="R80" i="5"/>
  <c r="P80" i="5"/>
  <c r="N80" i="5"/>
  <c r="M80" i="5"/>
  <c r="L80" i="5"/>
  <c r="K80" i="5"/>
  <c r="J80" i="5"/>
  <c r="I80" i="5"/>
  <c r="H80" i="5"/>
  <c r="G80" i="5"/>
  <c r="F80" i="5"/>
  <c r="C10" i="5"/>
  <c r="B10" i="5"/>
  <c r="AB79" i="5"/>
  <c r="AA79" i="5"/>
  <c r="Z79" i="5"/>
  <c r="Y79" i="5"/>
  <c r="X79" i="5"/>
  <c r="W79" i="5"/>
  <c r="V79" i="5"/>
  <c r="U79" i="5"/>
  <c r="T79" i="5"/>
  <c r="S79" i="5"/>
  <c r="R79" i="5"/>
  <c r="P79" i="5"/>
  <c r="O79" i="5"/>
  <c r="N79" i="5"/>
  <c r="M79" i="5"/>
  <c r="L79" i="5"/>
  <c r="K79" i="5"/>
  <c r="J79" i="5"/>
  <c r="I79" i="5"/>
  <c r="H79" i="5"/>
  <c r="G79" i="5"/>
  <c r="F79" i="5"/>
  <c r="B9" i="5"/>
  <c r="B44" i="5" s="1"/>
  <c r="B79" i="5" s="1"/>
  <c r="AB78" i="5"/>
  <c r="AA78" i="5"/>
  <c r="Z78" i="5"/>
  <c r="Y78" i="5"/>
  <c r="W78" i="5"/>
  <c r="V78" i="5"/>
  <c r="U78" i="5"/>
  <c r="T78" i="5"/>
  <c r="S78" i="5"/>
  <c r="R78" i="5"/>
  <c r="Q78" i="5"/>
  <c r="P78" i="5"/>
  <c r="O78" i="5"/>
  <c r="N78" i="5"/>
  <c r="M78" i="5"/>
  <c r="J78" i="5"/>
  <c r="I78" i="5"/>
  <c r="H78" i="5"/>
  <c r="G78" i="5"/>
  <c r="F78" i="5"/>
  <c r="E78" i="5"/>
  <c r="B8" i="5"/>
  <c r="B43" i="5" s="1"/>
  <c r="B78" i="5" s="1"/>
  <c r="AB77" i="5"/>
  <c r="Y77" i="5"/>
  <c r="X77" i="5"/>
  <c r="W77" i="5"/>
  <c r="V77" i="5"/>
  <c r="U77" i="5"/>
  <c r="T77" i="5"/>
  <c r="S77" i="5"/>
  <c r="R77" i="5"/>
  <c r="Q77" i="5"/>
  <c r="P77" i="5"/>
  <c r="M77" i="5"/>
  <c r="L77" i="5"/>
  <c r="K77" i="5"/>
  <c r="J77" i="5"/>
  <c r="I77" i="5"/>
  <c r="H77" i="5"/>
  <c r="G77" i="5"/>
  <c r="F7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P76" i="5"/>
  <c r="O76" i="5"/>
  <c r="N76" i="5"/>
  <c r="M76" i="5"/>
  <c r="L76" i="5"/>
  <c r="K76" i="5"/>
  <c r="J76" i="5"/>
  <c r="I76" i="5"/>
  <c r="H76" i="5"/>
  <c r="G76" i="5"/>
  <c r="B6" i="5"/>
  <c r="B41" i="5" s="1"/>
  <c r="B76" i="5" s="1"/>
  <c r="AB75" i="5"/>
  <c r="AA75" i="5"/>
  <c r="Z75" i="5"/>
  <c r="Y75" i="5"/>
  <c r="X75" i="5"/>
  <c r="W75" i="5"/>
  <c r="V75" i="5"/>
  <c r="S75" i="5"/>
  <c r="R75" i="5"/>
  <c r="Q75" i="5"/>
  <c r="P75" i="5"/>
  <c r="O75" i="5"/>
  <c r="N75" i="5"/>
  <c r="M75" i="5"/>
  <c r="L75" i="5"/>
  <c r="K75" i="5"/>
  <c r="J75" i="5"/>
  <c r="G75" i="5"/>
  <c r="F75" i="5"/>
  <c r="E75" i="5"/>
  <c r="B5" i="5"/>
  <c r="B40" i="5" s="1"/>
  <c r="B75" i="5" s="1"/>
  <c r="AB74" i="5"/>
  <c r="Z74" i="5"/>
  <c r="Y74" i="5"/>
  <c r="V74" i="5"/>
  <c r="U74" i="5"/>
  <c r="T74" i="5"/>
  <c r="S74" i="5"/>
  <c r="R74" i="5"/>
  <c r="Q74" i="5"/>
  <c r="P74" i="5"/>
  <c r="N74" i="5"/>
  <c r="M74" i="5"/>
  <c r="J74" i="5"/>
  <c r="I74" i="5"/>
  <c r="H74" i="5"/>
  <c r="G74" i="5"/>
  <c r="E74" i="5"/>
  <c r="B4" i="5"/>
  <c r="Q104" i="4"/>
  <c r="E104" i="4"/>
  <c r="W102" i="4"/>
  <c r="K102" i="4"/>
  <c r="Z101" i="4"/>
  <c r="N101" i="4"/>
  <c r="Q100" i="4"/>
  <c r="E100" i="4"/>
  <c r="T99" i="4"/>
  <c r="H99" i="4"/>
  <c r="W98" i="4"/>
  <c r="K98" i="4"/>
  <c r="Z97" i="4"/>
  <c r="N97" i="4"/>
  <c r="Q96" i="4"/>
  <c r="E96" i="4"/>
  <c r="T95" i="4"/>
  <c r="H95" i="4"/>
  <c r="Z93" i="4"/>
  <c r="N93" i="4"/>
  <c r="Q92" i="4"/>
  <c r="E92" i="4"/>
  <c r="W90" i="4"/>
  <c r="K90" i="4"/>
  <c r="Z89" i="4"/>
  <c r="N89" i="4"/>
  <c r="Q88" i="4"/>
  <c r="E88" i="4"/>
  <c r="T87" i="4"/>
  <c r="H87" i="4"/>
  <c r="W86" i="4"/>
  <c r="K86" i="4"/>
  <c r="Z85" i="4"/>
  <c r="N85" i="4"/>
  <c r="Q84" i="4"/>
  <c r="E84" i="4"/>
  <c r="T83" i="4"/>
  <c r="H83" i="4"/>
  <c r="Z81" i="4"/>
  <c r="N81" i="4"/>
  <c r="Q80" i="4"/>
  <c r="E80" i="4"/>
  <c r="W78" i="4"/>
  <c r="K78" i="4"/>
  <c r="Z77" i="4"/>
  <c r="N77" i="4"/>
  <c r="Q76" i="4"/>
  <c r="E76" i="4"/>
  <c r="T75" i="4"/>
  <c r="H75" i="4"/>
  <c r="W74" i="4"/>
  <c r="K74" i="4"/>
  <c r="C69" i="4"/>
  <c r="B69" i="4"/>
  <c r="B104" i="4" s="1"/>
  <c r="C68" i="4"/>
  <c r="C67" i="4"/>
  <c r="C66" i="4"/>
  <c r="C65" i="4"/>
  <c r="C64" i="4"/>
  <c r="C63" i="4"/>
  <c r="B63" i="4"/>
  <c r="B98" i="4" s="1"/>
  <c r="C62" i="4"/>
  <c r="C61" i="4"/>
  <c r="C60" i="4"/>
  <c r="W94" i="4"/>
  <c r="K94" i="4"/>
  <c r="C59" i="4"/>
  <c r="C58" i="4"/>
  <c r="C57" i="4"/>
  <c r="B57" i="4"/>
  <c r="B92" i="4" s="1"/>
  <c r="C56" i="4"/>
  <c r="C55" i="4"/>
  <c r="C54" i="4"/>
  <c r="C53" i="4"/>
  <c r="C52" i="4"/>
  <c r="C51" i="4"/>
  <c r="B51" i="4"/>
  <c r="B86" i="4" s="1"/>
  <c r="C50" i="4"/>
  <c r="C49" i="4"/>
  <c r="C48" i="4"/>
  <c r="W82" i="4"/>
  <c r="K82" i="4"/>
  <c r="C46" i="4"/>
  <c r="C45" i="4"/>
  <c r="B45" i="4"/>
  <c r="B80" i="4" s="1"/>
  <c r="C44" i="4"/>
  <c r="C43" i="4"/>
  <c r="C42" i="4"/>
  <c r="C41" i="4"/>
  <c r="C40" i="4"/>
  <c r="C39" i="4"/>
  <c r="B39" i="4"/>
  <c r="B74" i="4" s="1"/>
  <c r="AB104" i="4"/>
  <c r="AA104" i="4"/>
  <c r="Z104" i="4"/>
  <c r="Y104" i="4"/>
  <c r="X104" i="4"/>
  <c r="W104" i="4"/>
  <c r="V104" i="4"/>
  <c r="U104" i="4"/>
  <c r="T104" i="4"/>
  <c r="S104" i="4"/>
  <c r="R104" i="4"/>
  <c r="P104" i="4"/>
  <c r="O104" i="4"/>
  <c r="N104" i="4"/>
  <c r="M104" i="4"/>
  <c r="L104" i="4"/>
  <c r="K104" i="4"/>
  <c r="J104" i="4"/>
  <c r="I104" i="4"/>
  <c r="H104" i="4"/>
  <c r="G104" i="4"/>
  <c r="F104" i="4"/>
  <c r="C3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X102" i="4"/>
  <c r="V102" i="4"/>
  <c r="U102" i="4"/>
  <c r="T102" i="4"/>
  <c r="S102" i="4"/>
  <c r="R102" i="4"/>
  <c r="Q102" i="4"/>
  <c r="P102" i="4"/>
  <c r="O102" i="4"/>
  <c r="N102" i="4"/>
  <c r="M102" i="4"/>
  <c r="L102" i="4"/>
  <c r="J102" i="4"/>
  <c r="I102" i="4"/>
  <c r="H102" i="4"/>
  <c r="G102" i="4"/>
  <c r="F102" i="4"/>
  <c r="E102" i="4"/>
  <c r="B67" i="4"/>
  <c r="B102" i="4" s="1"/>
  <c r="AB101" i="4"/>
  <c r="AA101" i="4"/>
  <c r="Y101" i="4"/>
  <c r="X101" i="4"/>
  <c r="W101" i="4"/>
  <c r="V101" i="4"/>
  <c r="U101" i="4"/>
  <c r="T101" i="4"/>
  <c r="S101" i="4"/>
  <c r="R101" i="4"/>
  <c r="Q101" i="4"/>
  <c r="P101" i="4"/>
  <c r="O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R100" i="4"/>
  <c r="P100" i="4"/>
  <c r="O100" i="4"/>
  <c r="N100" i="4"/>
  <c r="M100" i="4"/>
  <c r="L100" i="4"/>
  <c r="K100" i="4"/>
  <c r="J100" i="4"/>
  <c r="I100" i="4"/>
  <c r="H100" i="4"/>
  <c r="G100" i="4"/>
  <c r="F100" i="4"/>
  <c r="C30" i="4"/>
  <c r="B65" i="4"/>
  <c r="B100" i="4" s="1"/>
  <c r="AB99" i="4"/>
  <c r="AA99" i="4"/>
  <c r="Z99" i="4"/>
  <c r="Y99" i="4"/>
  <c r="X99" i="4"/>
  <c r="W99" i="4"/>
  <c r="V99" i="4"/>
  <c r="U99" i="4"/>
  <c r="S99" i="4"/>
  <c r="R99" i="4"/>
  <c r="Q99" i="4"/>
  <c r="P99" i="4"/>
  <c r="O99" i="4"/>
  <c r="N99" i="4"/>
  <c r="M99" i="4"/>
  <c r="L99" i="4"/>
  <c r="K99" i="4"/>
  <c r="J99" i="4"/>
  <c r="I99" i="4"/>
  <c r="G99" i="4"/>
  <c r="F99" i="4"/>
  <c r="E99" i="4"/>
  <c r="C29" i="4"/>
  <c r="B64" i="4"/>
  <c r="B99" i="4" s="1"/>
  <c r="AB98" i="4"/>
  <c r="AA98" i="4"/>
  <c r="Z98" i="4"/>
  <c r="Y98" i="4"/>
  <c r="X98" i="4"/>
  <c r="V98" i="4"/>
  <c r="U98" i="4"/>
  <c r="T98" i="4"/>
  <c r="S98" i="4"/>
  <c r="R98" i="4"/>
  <c r="Q98" i="4"/>
  <c r="P98" i="4"/>
  <c r="O98" i="4"/>
  <c r="N98" i="4"/>
  <c r="M98" i="4"/>
  <c r="L98" i="4"/>
  <c r="J98" i="4"/>
  <c r="I98" i="4"/>
  <c r="H98" i="4"/>
  <c r="G98" i="4"/>
  <c r="F98" i="4"/>
  <c r="C28" i="4"/>
  <c r="AB97" i="4"/>
  <c r="AA97" i="4"/>
  <c r="Y97" i="4"/>
  <c r="X97" i="4"/>
  <c r="W97" i="4"/>
  <c r="V97" i="4"/>
  <c r="U97" i="4"/>
  <c r="T97" i="4"/>
  <c r="S97" i="4"/>
  <c r="R97" i="4"/>
  <c r="Q97" i="4"/>
  <c r="P97" i="4"/>
  <c r="O97" i="4"/>
  <c r="M97" i="4"/>
  <c r="L97" i="4"/>
  <c r="K97" i="4"/>
  <c r="J97" i="4"/>
  <c r="I97" i="4"/>
  <c r="H97" i="4"/>
  <c r="G97" i="4"/>
  <c r="F97" i="4"/>
  <c r="C27" i="4"/>
  <c r="B62" i="4"/>
  <c r="B97" i="4" s="1"/>
  <c r="AB96" i="4"/>
  <c r="AA96" i="4"/>
  <c r="Z96" i="4"/>
  <c r="Y96" i="4"/>
  <c r="X96" i="4"/>
  <c r="W96" i="4"/>
  <c r="V96" i="4"/>
  <c r="U96" i="4"/>
  <c r="T96" i="4"/>
  <c r="S96" i="4"/>
  <c r="R96" i="4"/>
  <c r="P96" i="4"/>
  <c r="O96" i="4"/>
  <c r="N96" i="4"/>
  <c r="M96" i="4"/>
  <c r="L96" i="4"/>
  <c r="K96" i="4"/>
  <c r="J96" i="4"/>
  <c r="I96" i="4"/>
  <c r="H96" i="4"/>
  <c r="G96" i="4"/>
  <c r="F96" i="4"/>
  <c r="C26" i="4"/>
  <c r="B61" i="4"/>
  <c r="B96" i="4" s="1"/>
  <c r="AB95" i="4"/>
  <c r="AA95" i="4"/>
  <c r="Z95" i="4"/>
  <c r="Y95" i="4"/>
  <c r="X95" i="4"/>
  <c r="W95" i="4"/>
  <c r="V95" i="4"/>
  <c r="U95" i="4"/>
  <c r="S95" i="4"/>
  <c r="R95" i="4"/>
  <c r="Q95" i="4"/>
  <c r="P95" i="4"/>
  <c r="O95" i="4"/>
  <c r="N95" i="4"/>
  <c r="M95" i="4"/>
  <c r="L95" i="4"/>
  <c r="K95" i="4"/>
  <c r="J95" i="4"/>
  <c r="I95" i="4"/>
  <c r="G95" i="4"/>
  <c r="F95" i="4"/>
  <c r="E95" i="4"/>
  <c r="B60" i="4"/>
  <c r="B95" i="4" s="1"/>
  <c r="AB94" i="4"/>
  <c r="AA94" i="4"/>
  <c r="Z94" i="4"/>
  <c r="Y94" i="4"/>
  <c r="X94" i="4"/>
  <c r="V94" i="4"/>
  <c r="U94" i="4"/>
  <c r="T94" i="4"/>
  <c r="S94" i="4"/>
  <c r="R94" i="4"/>
  <c r="Q94" i="4"/>
  <c r="P94" i="4"/>
  <c r="O94" i="4"/>
  <c r="N94" i="4"/>
  <c r="M94" i="4"/>
  <c r="L94" i="4"/>
  <c r="J94" i="4"/>
  <c r="I94" i="4"/>
  <c r="H94" i="4"/>
  <c r="G94" i="4"/>
  <c r="F94" i="4"/>
  <c r="E94" i="4"/>
  <c r="B59" i="4"/>
  <c r="B94" i="4" s="1"/>
  <c r="AB93" i="4"/>
  <c r="AA93" i="4"/>
  <c r="Y93" i="4"/>
  <c r="X93" i="4"/>
  <c r="W93" i="4"/>
  <c r="V93" i="4"/>
  <c r="U93" i="4"/>
  <c r="T93" i="4"/>
  <c r="S93" i="4"/>
  <c r="R93" i="4"/>
  <c r="Q93" i="4"/>
  <c r="C23" i="4"/>
  <c r="O93" i="4"/>
  <c r="M93" i="4"/>
  <c r="L93" i="4"/>
  <c r="K93" i="4"/>
  <c r="J93" i="4"/>
  <c r="I93" i="4"/>
  <c r="H93" i="4"/>
  <c r="G93" i="4"/>
  <c r="F93" i="4"/>
  <c r="E93" i="4"/>
  <c r="B58" i="4"/>
  <c r="B93" i="4" s="1"/>
  <c r="AB92" i="4"/>
  <c r="AA92" i="4"/>
  <c r="Z92" i="4"/>
  <c r="Y92" i="4"/>
  <c r="X92" i="4"/>
  <c r="W92" i="4"/>
  <c r="V92" i="4"/>
  <c r="U92" i="4"/>
  <c r="T92" i="4"/>
  <c r="S92" i="4"/>
  <c r="R92" i="4"/>
  <c r="P92" i="4"/>
  <c r="O92" i="4"/>
  <c r="N92" i="4"/>
  <c r="M92" i="4"/>
  <c r="L92" i="4"/>
  <c r="K92" i="4"/>
  <c r="J92" i="4"/>
  <c r="I92" i="4"/>
  <c r="H92" i="4"/>
  <c r="G92" i="4"/>
  <c r="F92" i="4"/>
  <c r="C2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56" i="4"/>
  <c r="B91" i="4" s="1"/>
  <c r="AB90" i="4"/>
  <c r="AA90" i="4"/>
  <c r="Z90" i="4"/>
  <c r="Y90" i="4"/>
  <c r="X90" i="4"/>
  <c r="V90" i="4"/>
  <c r="U90" i="4"/>
  <c r="T90" i="4"/>
  <c r="S90" i="4"/>
  <c r="R90" i="4"/>
  <c r="Q90" i="4"/>
  <c r="P90" i="4"/>
  <c r="O90" i="4"/>
  <c r="N90" i="4"/>
  <c r="M90" i="4"/>
  <c r="L90" i="4"/>
  <c r="J90" i="4"/>
  <c r="I90" i="4"/>
  <c r="H90" i="4"/>
  <c r="G90" i="4"/>
  <c r="F90" i="4"/>
  <c r="E90" i="4"/>
  <c r="B55" i="4"/>
  <c r="B90" i="4" s="1"/>
  <c r="AB89" i="4"/>
  <c r="AA89" i="4"/>
  <c r="Y89" i="4"/>
  <c r="X89" i="4"/>
  <c r="W89" i="4"/>
  <c r="V89" i="4"/>
  <c r="U89" i="4"/>
  <c r="T89" i="4"/>
  <c r="S89" i="4"/>
  <c r="R89" i="4"/>
  <c r="Q89" i="4"/>
  <c r="P89" i="4"/>
  <c r="O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W88" i="4"/>
  <c r="V88" i="4"/>
  <c r="U88" i="4"/>
  <c r="T88" i="4"/>
  <c r="S88" i="4"/>
  <c r="R88" i="4"/>
  <c r="P88" i="4"/>
  <c r="O88" i="4"/>
  <c r="N88" i="4"/>
  <c r="M88" i="4"/>
  <c r="L88" i="4"/>
  <c r="K88" i="4"/>
  <c r="J88" i="4"/>
  <c r="I88" i="4"/>
  <c r="H88" i="4"/>
  <c r="G88" i="4"/>
  <c r="F88" i="4"/>
  <c r="C18" i="4"/>
  <c r="B53" i="4"/>
  <c r="B88" i="4" s="1"/>
  <c r="AB87" i="4"/>
  <c r="AA87" i="4"/>
  <c r="Z87" i="4"/>
  <c r="Y87" i="4"/>
  <c r="X87" i="4"/>
  <c r="W87" i="4"/>
  <c r="V87" i="4"/>
  <c r="U87" i="4"/>
  <c r="S87" i="4"/>
  <c r="R87" i="4"/>
  <c r="Q87" i="4"/>
  <c r="P87" i="4"/>
  <c r="O87" i="4"/>
  <c r="N87" i="4"/>
  <c r="M87" i="4"/>
  <c r="L87" i="4"/>
  <c r="K87" i="4"/>
  <c r="J87" i="4"/>
  <c r="I87" i="4"/>
  <c r="G87" i="4"/>
  <c r="F87" i="4"/>
  <c r="E87" i="4"/>
  <c r="C17" i="4"/>
  <c r="B52" i="4"/>
  <c r="B87" i="4" s="1"/>
  <c r="AB86" i="4"/>
  <c r="AA86" i="4"/>
  <c r="Z86" i="4"/>
  <c r="Y86" i="4"/>
  <c r="X86" i="4"/>
  <c r="V86" i="4"/>
  <c r="U86" i="4"/>
  <c r="T86" i="4"/>
  <c r="S86" i="4"/>
  <c r="R86" i="4"/>
  <c r="Q86" i="4"/>
  <c r="P86" i="4"/>
  <c r="O86" i="4"/>
  <c r="N86" i="4"/>
  <c r="M86" i="4"/>
  <c r="L86" i="4"/>
  <c r="J86" i="4"/>
  <c r="I86" i="4"/>
  <c r="H86" i="4"/>
  <c r="G86" i="4"/>
  <c r="F86" i="4"/>
  <c r="C16" i="4"/>
  <c r="AB85" i="4"/>
  <c r="AA85" i="4"/>
  <c r="Y85" i="4"/>
  <c r="X85" i="4"/>
  <c r="W85" i="4"/>
  <c r="V85" i="4"/>
  <c r="U85" i="4"/>
  <c r="T85" i="4"/>
  <c r="S85" i="4"/>
  <c r="R85" i="4"/>
  <c r="Q85" i="4"/>
  <c r="P85" i="4"/>
  <c r="O85" i="4"/>
  <c r="M85" i="4"/>
  <c r="L85" i="4"/>
  <c r="K85" i="4"/>
  <c r="J85" i="4"/>
  <c r="I85" i="4"/>
  <c r="H85" i="4"/>
  <c r="G85" i="4"/>
  <c r="F85" i="4"/>
  <c r="C15" i="4"/>
  <c r="B50" i="4"/>
  <c r="B85" i="4" s="1"/>
  <c r="AB84" i="4"/>
  <c r="AA84" i="4"/>
  <c r="Z84" i="4"/>
  <c r="Y84" i="4"/>
  <c r="X84" i="4"/>
  <c r="W84" i="4"/>
  <c r="V84" i="4"/>
  <c r="U84" i="4"/>
  <c r="T84" i="4"/>
  <c r="S84" i="4"/>
  <c r="R84" i="4"/>
  <c r="P84" i="4"/>
  <c r="O84" i="4"/>
  <c r="N84" i="4"/>
  <c r="M84" i="4"/>
  <c r="L84" i="4"/>
  <c r="K84" i="4"/>
  <c r="J84" i="4"/>
  <c r="I84" i="4"/>
  <c r="H84" i="4"/>
  <c r="G84" i="4"/>
  <c r="F84" i="4"/>
  <c r="C14" i="4"/>
  <c r="B49" i="4"/>
  <c r="B84" i="4" s="1"/>
  <c r="AB83" i="4"/>
  <c r="AA83" i="4"/>
  <c r="Z83" i="4"/>
  <c r="Y83" i="4"/>
  <c r="X83" i="4"/>
  <c r="W83" i="4"/>
  <c r="V83" i="4"/>
  <c r="U83" i="4"/>
  <c r="S83" i="4"/>
  <c r="R83" i="4"/>
  <c r="Q83" i="4"/>
  <c r="P83" i="4"/>
  <c r="O83" i="4"/>
  <c r="N83" i="4"/>
  <c r="M83" i="4"/>
  <c r="L83" i="4"/>
  <c r="K83" i="4"/>
  <c r="J83" i="4"/>
  <c r="I83" i="4"/>
  <c r="G83" i="4"/>
  <c r="F83" i="4"/>
  <c r="E83" i="4"/>
  <c r="B48" i="4"/>
  <c r="B83" i="4" s="1"/>
  <c r="AB82" i="4"/>
  <c r="AA82" i="4"/>
  <c r="Z82" i="4"/>
  <c r="Y82" i="4"/>
  <c r="X82" i="4"/>
  <c r="V82" i="4"/>
  <c r="U82" i="4"/>
  <c r="T82" i="4"/>
  <c r="S82" i="4"/>
  <c r="R82" i="4"/>
  <c r="Q82" i="4"/>
  <c r="P82" i="4"/>
  <c r="O82" i="4"/>
  <c r="N82" i="4"/>
  <c r="M82" i="4"/>
  <c r="L82" i="4"/>
  <c r="J82" i="4"/>
  <c r="I82" i="4"/>
  <c r="H82" i="4"/>
  <c r="G82" i="4"/>
  <c r="F82" i="4"/>
  <c r="E82" i="4"/>
  <c r="B47" i="4"/>
  <c r="B82" i="4" s="1"/>
  <c r="AB81" i="4"/>
  <c r="AA81" i="4"/>
  <c r="Y81" i="4"/>
  <c r="X81" i="4"/>
  <c r="W81" i="4"/>
  <c r="V81" i="4"/>
  <c r="U81" i="4"/>
  <c r="T81" i="4"/>
  <c r="S81" i="4"/>
  <c r="R81" i="4"/>
  <c r="Q81" i="4"/>
  <c r="P81" i="4"/>
  <c r="O81" i="4"/>
  <c r="M81" i="4"/>
  <c r="L81" i="4"/>
  <c r="K81" i="4"/>
  <c r="J81" i="4"/>
  <c r="I81" i="4"/>
  <c r="H81" i="4"/>
  <c r="G81" i="4"/>
  <c r="F81" i="4"/>
  <c r="E8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P80" i="4"/>
  <c r="O80" i="4"/>
  <c r="N80" i="4"/>
  <c r="M80" i="4"/>
  <c r="L80" i="4"/>
  <c r="K80" i="4"/>
  <c r="J80" i="4"/>
  <c r="I80" i="4"/>
  <c r="H80" i="4"/>
  <c r="G80" i="4"/>
  <c r="F80" i="4"/>
  <c r="C1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X78" i="4"/>
  <c r="V78" i="4"/>
  <c r="U78" i="4"/>
  <c r="T78" i="4"/>
  <c r="S78" i="4"/>
  <c r="R78" i="4"/>
  <c r="Q78" i="4"/>
  <c r="P78" i="4"/>
  <c r="O78" i="4"/>
  <c r="N78" i="4"/>
  <c r="M78" i="4"/>
  <c r="L78" i="4"/>
  <c r="J78" i="4"/>
  <c r="I78" i="4"/>
  <c r="H78" i="4"/>
  <c r="G78" i="4"/>
  <c r="F78" i="4"/>
  <c r="E78" i="4"/>
  <c r="B43" i="4"/>
  <c r="B78" i="4" s="1"/>
  <c r="AB77" i="4"/>
  <c r="AA77" i="4"/>
  <c r="Y77" i="4"/>
  <c r="X77" i="4"/>
  <c r="W77" i="4"/>
  <c r="V77" i="4"/>
  <c r="U77" i="4"/>
  <c r="T77" i="4"/>
  <c r="S77" i="4"/>
  <c r="R77" i="4"/>
  <c r="Q77" i="4"/>
  <c r="P77" i="4"/>
  <c r="O77" i="4"/>
  <c r="M77" i="4"/>
  <c r="L77" i="4"/>
  <c r="K77" i="4"/>
  <c r="J77" i="4"/>
  <c r="I77" i="4"/>
  <c r="H77" i="4"/>
  <c r="G77" i="4"/>
  <c r="F77" i="4"/>
  <c r="C7" i="4"/>
  <c r="B42" i="4"/>
  <c r="B77" i="4" s="1"/>
  <c r="AB76" i="4"/>
  <c r="AA76" i="4"/>
  <c r="Z76" i="4"/>
  <c r="Y76" i="4"/>
  <c r="X76" i="4"/>
  <c r="W76" i="4"/>
  <c r="V76" i="4"/>
  <c r="U76" i="4"/>
  <c r="T76" i="4"/>
  <c r="S76" i="4"/>
  <c r="R76" i="4"/>
  <c r="P76" i="4"/>
  <c r="O76" i="4"/>
  <c r="N76" i="4"/>
  <c r="M76" i="4"/>
  <c r="L76" i="4"/>
  <c r="K76" i="4"/>
  <c r="J76" i="4"/>
  <c r="I76" i="4"/>
  <c r="H76" i="4"/>
  <c r="G76" i="4"/>
  <c r="F76" i="4"/>
  <c r="C6" i="4"/>
  <c r="B41" i="4"/>
  <c r="B76" i="4" s="1"/>
  <c r="AB75" i="4"/>
  <c r="AA75" i="4"/>
  <c r="Z75" i="4"/>
  <c r="Y75" i="4"/>
  <c r="X75" i="4"/>
  <c r="W75" i="4"/>
  <c r="V75" i="4"/>
  <c r="U75" i="4"/>
  <c r="S75" i="4"/>
  <c r="R75" i="4"/>
  <c r="Q75" i="4"/>
  <c r="P75" i="4"/>
  <c r="O75" i="4"/>
  <c r="N75" i="4"/>
  <c r="M75" i="4"/>
  <c r="L75" i="4"/>
  <c r="K75" i="4"/>
  <c r="J75" i="4"/>
  <c r="I75" i="4"/>
  <c r="G75" i="4"/>
  <c r="F75" i="4"/>
  <c r="E75" i="4"/>
  <c r="C5" i="4"/>
  <c r="B40" i="4"/>
  <c r="B75" i="4" s="1"/>
  <c r="AB74" i="4"/>
  <c r="AA74" i="4"/>
  <c r="Z74" i="4"/>
  <c r="Y74" i="4"/>
  <c r="X74" i="4"/>
  <c r="V74" i="4"/>
  <c r="U74" i="4"/>
  <c r="T74" i="4"/>
  <c r="S74" i="4"/>
  <c r="R74" i="4"/>
  <c r="Q74" i="4"/>
  <c r="P74" i="4"/>
  <c r="O74" i="4"/>
  <c r="N74" i="4"/>
  <c r="M74" i="4"/>
  <c r="L74" i="4"/>
  <c r="J74" i="4"/>
  <c r="I74" i="4"/>
  <c r="H74" i="4"/>
  <c r="G74" i="4"/>
  <c r="F74" i="4"/>
  <c r="C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88" i="5" l="1"/>
  <c r="C88" i="5"/>
  <c r="C4" i="5"/>
  <c r="F74" i="5"/>
  <c r="D74" i="5" s="1"/>
  <c r="C5" i="5"/>
  <c r="C15" i="5"/>
  <c r="C95" i="5"/>
  <c r="C6" i="5"/>
  <c r="C17" i="5"/>
  <c r="C27" i="5"/>
  <c r="D92" i="5"/>
  <c r="C92" i="5"/>
  <c r="C7" i="5"/>
  <c r="D87" i="5"/>
  <c r="C87" i="5"/>
  <c r="D78" i="5"/>
  <c r="C78" i="5"/>
  <c r="O80" i="5"/>
  <c r="AA80" i="5"/>
  <c r="D80" i="5" s="1"/>
  <c r="M81" i="5"/>
  <c r="Y81" i="5"/>
  <c r="C18" i="5"/>
  <c r="C29" i="5"/>
  <c r="C46" i="5"/>
  <c r="D76" i="5"/>
  <c r="C76" i="5"/>
  <c r="E79" i="5"/>
  <c r="Q79" i="5"/>
  <c r="C19" i="5"/>
  <c r="D99" i="5"/>
  <c r="C99" i="5"/>
  <c r="D75" i="5"/>
  <c r="C75" i="5"/>
  <c r="D90" i="5"/>
  <c r="C90" i="5"/>
  <c r="M93" i="5"/>
  <c r="Y93" i="5"/>
  <c r="C93" i="5" s="1"/>
  <c r="C30" i="5"/>
  <c r="D84" i="5"/>
  <c r="C84" i="5"/>
  <c r="D100" i="5"/>
  <c r="C100" i="5"/>
  <c r="D96" i="5"/>
  <c r="C96" i="5"/>
  <c r="C11" i="5"/>
  <c r="D91" i="5"/>
  <c r="C91" i="5"/>
  <c r="C31" i="5"/>
  <c r="C41" i="5"/>
  <c r="D81" i="5"/>
  <c r="C81" i="5"/>
  <c r="C22" i="5"/>
  <c r="D102" i="5"/>
  <c r="C102" i="5"/>
  <c r="O74" i="5"/>
  <c r="AA74" i="5"/>
  <c r="D82" i="5"/>
  <c r="C82" i="5"/>
  <c r="C23" i="5"/>
  <c r="D103" i="5"/>
  <c r="C103" i="5"/>
  <c r="C40" i="5"/>
  <c r="I95" i="5"/>
  <c r="D95" i="5" s="1"/>
  <c r="C60" i="5"/>
  <c r="K94" i="5"/>
  <c r="C94" i="5" s="1"/>
  <c r="D104" i="5"/>
  <c r="C104" i="5"/>
  <c r="D83" i="5"/>
  <c r="C83" i="5"/>
  <c r="D93" i="5"/>
  <c r="C34" i="5"/>
  <c r="C12" i="5"/>
  <c r="C24" i="5"/>
  <c r="E77" i="5"/>
  <c r="E85" i="5"/>
  <c r="E89" i="5"/>
  <c r="E97" i="5"/>
  <c r="E101" i="5"/>
  <c r="C13" i="5"/>
  <c r="C25" i="5"/>
  <c r="C8" i="5"/>
  <c r="C20" i="5"/>
  <c r="C32" i="5"/>
  <c r="E86" i="5"/>
  <c r="E98" i="5"/>
  <c r="C9" i="5"/>
  <c r="C21" i="5"/>
  <c r="C33" i="5"/>
  <c r="D93" i="4"/>
  <c r="D83" i="4"/>
  <c r="C83" i="4"/>
  <c r="D94" i="4"/>
  <c r="C94" i="4"/>
  <c r="D95" i="4"/>
  <c r="C95" i="4"/>
  <c r="D92" i="4"/>
  <c r="D76" i="4"/>
  <c r="D82" i="4"/>
  <c r="C82" i="4"/>
  <c r="D84" i="4"/>
  <c r="D100" i="4"/>
  <c r="D75" i="4"/>
  <c r="C75" i="4"/>
  <c r="D87" i="4"/>
  <c r="C87" i="4"/>
  <c r="D80" i="4"/>
  <c r="D99" i="4"/>
  <c r="C99" i="4"/>
  <c r="D78" i="4"/>
  <c r="C78" i="4"/>
  <c r="D88" i="4"/>
  <c r="D96" i="4"/>
  <c r="D79" i="4"/>
  <c r="C79" i="4"/>
  <c r="D90" i="4"/>
  <c r="C90" i="4"/>
  <c r="D91" i="4"/>
  <c r="C91" i="4"/>
  <c r="D102" i="4"/>
  <c r="C102" i="4"/>
  <c r="D104" i="4"/>
  <c r="D81" i="4"/>
  <c r="C81" i="4"/>
  <c r="D103" i="4"/>
  <c r="C103" i="4"/>
  <c r="C11" i="4"/>
  <c r="C12" i="4"/>
  <c r="C24" i="4"/>
  <c r="P93" i="4"/>
  <c r="C93" i="4" s="1"/>
  <c r="E77" i="4"/>
  <c r="E85" i="4"/>
  <c r="E89" i="4"/>
  <c r="E97" i="4"/>
  <c r="E101" i="4"/>
  <c r="C13" i="4"/>
  <c r="C25" i="4"/>
  <c r="C47" i="4"/>
  <c r="C8" i="4"/>
  <c r="C20" i="4"/>
  <c r="C32" i="4"/>
  <c r="E74" i="4"/>
  <c r="E86" i="4"/>
  <c r="E98" i="4"/>
  <c r="C9" i="4"/>
  <c r="C21" i="4"/>
  <c r="C33" i="4"/>
  <c r="C76" i="4"/>
  <c r="C80" i="4"/>
  <c r="C84" i="4"/>
  <c r="C88" i="4"/>
  <c r="C92" i="4"/>
  <c r="C96" i="4"/>
  <c r="C100" i="4"/>
  <c r="C104" i="4"/>
  <c r="D89" i="5" l="1"/>
  <c r="C89" i="5"/>
  <c r="C85" i="5"/>
  <c r="D85" i="5"/>
  <c r="C77" i="5"/>
  <c r="D77" i="5"/>
  <c r="D98" i="5"/>
  <c r="C98" i="5"/>
  <c r="D86" i="5"/>
  <c r="C86" i="5"/>
  <c r="C80" i="5"/>
  <c r="D79" i="5"/>
  <c r="C79" i="5"/>
  <c r="D94" i="5"/>
  <c r="C101" i="5"/>
  <c r="D101" i="5"/>
  <c r="C74" i="5"/>
  <c r="C97" i="5"/>
  <c r="D97" i="5"/>
  <c r="D101" i="4"/>
  <c r="C101" i="4"/>
  <c r="D97" i="4"/>
  <c r="C97" i="4"/>
  <c r="D89" i="4"/>
  <c r="C89" i="4"/>
  <c r="D98" i="4"/>
  <c r="C98" i="4"/>
  <c r="D85" i="4"/>
  <c r="C85" i="4"/>
  <c r="D74" i="4"/>
  <c r="C74" i="4"/>
  <c r="D86" i="4"/>
  <c r="C86" i="4"/>
  <c r="D77" i="4"/>
  <c r="C77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<sst xmlns="http://schemas.openxmlformats.org/spreadsheetml/2006/main" count="591" uniqueCount="79">
  <si>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</si>
  <si>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</si>
  <si>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</si>
  <si>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</si>
  <si>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</si>
  <si>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</si>
  <si>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</si>
  <si>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</si>
  <si>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</si>
  <si>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</si>
  <si>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</si>
  <si>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</si>
  <si>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</si>
  <si>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</si>
  <si>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</si>
  <si>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</si>
  <si>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</si>
  <si>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</si>
  <si>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</si>
  <si>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</si>
  <si>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</si>
  <si>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</si>
  <si>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</si>
  <si>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</si>
  <si>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</si>
  <si>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</si>
  <si>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</si>
  <si>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</si>
  <si>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</si>
  <si>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</si>
  <si>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</si>
  <si>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</si>
  <si>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</si>
  <si>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</si>
  <si>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</si>
  <si>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</si>
  <si>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</si>
  <si>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</si>
  <si>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</si>
  <si>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</si>
  <si>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Декември 2021</t>
  </si>
  <si>
    <t>01.12.2021</t>
  </si>
  <si>
    <t>02.12.2021</t>
  </si>
  <si>
    <t>03.12.2021</t>
  </si>
  <si>
    <t>04.12.2021</t>
  </si>
  <si>
    <t>05.12.2021</t>
  </si>
  <si>
    <t>06.12.2021</t>
  </si>
  <si>
    <t>07.12.2021</t>
  </si>
  <si>
    <t>08.12.2021</t>
  </si>
  <si>
    <t>09.12.2021</t>
  </si>
  <si>
    <t>10.12.2021</t>
  </si>
  <si>
    <t>11.12.2021</t>
  </si>
  <si>
    <t>12.12.2021</t>
  </si>
  <si>
    <t>13.12.2021</t>
  </si>
  <si>
    <t>14.12.2021</t>
  </si>
  <si>
    <t>15.12.2021</t>
  </si>
  <si>
    <t>16.12.2021</t>
  </si>
  <si>
    <t>17.12.2021</t>
  </si>
  <si>
    <t>18.12.2021</t>
  </si>
  <si>
    <t>19.12.2021</t>
  </si>
  <si>
    <t>20.12.2021</t>
  </si>
  <si>
    <t>21.12.2021</t>
  </si>
  <si>
    <t>22.12.2021</t>
  </si>
  <si>
    <t>23.12.2021</t>
  </si>
  <si>
    <t>24.12.2021</t>
  </si>
  <si>
    <t>25.12.2021</t>
  </si>
  <si>
    <t>26.12.2021</t>
  </si>
  <si>
    <t>27.12.2021</t>
  </si>
  <si>
    <t>28.12.2021</t>
  </si>
  <si>
    <t>29.12.2021</t>
  </si>
  <si>
    <t>30.12.2021</t>
  </si>
  <si>
    <t>31.12.2021</t>
  </si>
  <si>
    <t>Цена на порамнување МКД/MWh - Декември 2021</t>
  </si>
  <si>
    <t>Ангажирана aFRR регулација за нагоре - Декември 2021</t>
  </si>
  <si>
    <t>Ангажирана aFRR регулација за надолу - Декември 2021</t>
  </si>
  <si>
    <t>Вкупно ангажирана aFRR регулација - Декември 2021</t>
  </si>
  <si>
    <t>Ангажирана mFRR регулација за нагоре - Декември 2021</t>
  </si>
  <si>
    <t>Ангажирана mFRR регулација за надолу - Декември 2021</t>
  </si>
  <si>
    <t>Вкупно ангажирана mFRR регулација - Декември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</si>
</sst>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4" fontId="17" fillId="2" borderId="60" xfId="0" applyNumberFormat="1" applyFont="1" applyFill="1" applyBorder="1" applyAlignment="1">
      <alignment horizontal="center" vertical="center"/>
    </xf>
    <xf numFmtId="4" fontId="17" fillId="2" borderId="61" xfId="0" applyNumberFormat="1" applyFont="1" applyFill="1" applyBorder="1" applyAlignment="1">
      <alignment horizontal="center" vertical="center"/>
    </xf>
    <xf numFmtId="4" fontId="17" fillId="2" borderId="62" xfId="0" applyNumberFormat="1" applyFont="1" applyFill="1" applyBorder="1" applyAlignment="1">
      <alignment horizontal="center" vertical="center"/>
    </xf>
    <xf numFmtId="2" fontId="0" fillId="2" borderId="0" xfId="0" applyNumberFormat="1" applyFill="1"/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lena.trpovska/Documents/OEPS/Presmetki/Presmetki%202021/12.Dekemvri%202021/Izvestaj_Dekemvri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624D-B565-4FFC-9FF7-889A7F251D50}">
  <sheetPr codeName="Sheet2"/>
  <dimension ref="A2:AB137"/>
  <sheetViews>
    <sheetView tabSelected="1" zoomScale="70" zoomScaleNormal="70" workbookViewId="0">
      <selection activeCell="AE35" sqref="AE34:AE35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70" t="s">
        <v>0</v>
      </c>
      <c r="C2" s="72" t="s">
        <v>1</v>
      </c>
      <c r="D2" s="74" t="s">
        <v>40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1:28" ht="18.75" customHeight="1" thickTop="1" thickBot="1" x14ac:dyDescent="0.3">
      <c r="B3" s="71"/>
      <c r="C3" s="73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6" t="s">
        <v>41</v>
      </c>
      <c r="C4" s="6" t="s">
        <v>26</v>
      </c>
      <c r="D4" s="7">
        <v>217.76</v>
      </c>
      <c r="E4" s="7">
        <v>182.70155288127751</v>
      </c>
      <c r="F4" s="7">
        <v>186.06</v>
      </c>
      <c r="G4" s="7">
        <v>211.22988564167727</v>
      </c>
      <c r="H4" s="7">
        <v>227.40740740740742</v>
      </c>
      <c r="I4" s="7">
        <v>267.35000000000002</v>
      </c>
      <c r="J4" s="7">
        <v>330.52584418034337</v>
      </c>
      <c r="K4" s="7">
        <v>391.31814369709889</v>
      </c>
      <c r="L4" s="7">
        <v>445.35</v>
      </c>
      <c r="M4" s="7">
        <v>351.03199999999998</v>
      </c>
      <c r="N4" s="7">
        <v>351.00689655172414</v>
      </c>
      <c r="O4" s="7">
        <v>373.04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450</v>
      </c>
      <c r="V4" s="7">
        <v>0</v>
      </c>
      <c r="W4" s="7">
        <v>0</v>
      </c>
      <c r="X4" s="7">
        <v>0</v>
      </c>
      <c r="Y4" s="7">
        <v>0</v>
      </c>
      <c r="Z4" s="7">
        <v>315.11</v>
      </c>
      <c r="AA4" s="8">
        <v>275.42</v>
      </c>
    </row>
    <row r="5" spans="1:28" ht="15.75" customHeight="1" x14ac:dyDescent="0.25">
      <c r="A5" s="5"/>
      <c r="B5" s="67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84.185000000000002</v>
      </c>
      <c r="R5" s="7">
        <v>94.541051200976312</v>
      </c>
      <c r="S5" s="7">
        <v>91.312380526221588</v>
      </c>
      <c r="T5" s="7">
        <v>95.922857142857154</v>
      </c>
      <c r="U5" s="7">
        <v>0</v>
      </c>
      <c r="V5" s="7">
        <v>167.02</v>
      </c>
      <c r="W5" s="7">
        <v>145.86000000000001</v>
      </c>
      <c r="X5" s="7">
        <v>135.37</v>
      </c>
      <c r="Y5" s="7">
        <v>119.06</v>
      </c>
      <c r="Z5" s="7">
        <v>0</v>
      </c>
      <c r="AA5" s="8">
        <v>0</v>
      </c>
    </row>
    <row r="6" spans="1:28" ht="15" customHeight="1" x14ac:dyDescent="0.25">
      <c r="A6" s="5"/>
      <c r="B6" s="67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126.68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8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380.03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6" t="s">
        <v>42</v>
      </c>
      <c r="C8" s="6" t="s">
        <v>26</v>
      </c>
      <c r="D8" s="7">
        <v>177.92</v>
      </c>
      <c r="E8" s="7">
        <v>0</v>
      </c>
      <c r="F8" s="7">
        <v>0</v>
      </c>
      <c r="G8" s="7">
        <v>108.81</v>
      </c>
      <c r="H8" s="7">
        <v>169.5</v>
      </c>
      <c r="I8" s="7">
        <v>316.10000000000002</v>
      </c>
      <c r="J8" s="7">
        <v>357.34231894659837</v>
      </c>
      <c r="K8" s="7">
        <v>445.38</v>
      </c>
      <c r="L8" s="7">
        <v>450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7"/>
      <c r="C9" s="6" t="s">
        <v>27</v>
      </c>
      <c r="D9" s="7">
        <v>0</v>
      </c>
      <c r="E9" s="7">
        <v>43.673257592309376</v>
      </c>
      <c r="F9" s="7">
        <v>36.270000000000003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107.8557909174032</v>
      </c>
      <c r="N9" s="7">
        <v>101.32327037870634</v>
      </c>
      <c r="O9" s="7">
        <v>95.324928229665062</v>
      </c>
      <c r="P9" s="7">
        <v>93.182805082713955</v>
      </c>
      <c r="Q9" s="7">
        <v>98.844692005242464</v>
      </c>
      <c r="R9" s="7">
        <v>91.42366626065774</v>
      </c>
      <c r="S9" s="7">
        <v>98.49892325568527</v>
      </c>
      <c r="T9" s="7">
        <v>98.364736842105273</v>
      </c>
      <c r="U9" s="7">
        <v>123.92524195830583</v>
      </c>
      <c r="V9" s="7">
        <v>112.22760578373105</v>
      </c>
      <c r="W9" s="7">
        <v>90.125</v>
      </c>
      <c r="X9" s="7">
        <v>94.980304703865926</v>
      </c>
      <c r="Y9" s="7">
        <v>70.745000000000005</v>
      </c>
      <c r="Z9" s="7">
        <v>71.030033798056621</v>
      </c>
      <c r="AA9" s="8">
        <v>48.606666666666669</v>
      </c>
    </row>
    <row r="10" spans="1:28" x14ac:dyDescent="0.25">
      <c r="A10" s="5"/>
      <c r="B10" s="67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8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6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450.00000000000006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0</v>
      </c>
    </row>
    <row r="13" spans="1:28" x14ac:dyDescent="0.25">
      <c r="A13" s="5"/>
      <c r="B13" s="67"/>
      <c r="C13" s="6" t="s">
        <v>27</v>
      </c>
      <c r="D13" s="7">
        <v>57.04999999999999</v>
      </c>
      <c r="E13" s="7">
        <v>50.109317346741442</v>
      </c>
      <c r="F13" s="7">
        <v>35.447000000000003</v>
      </c>
      <c r="G13" s="7">
        <v>33.905000000000001</v>
      </c>
      <c r="H13" s="7">
        <v>45.29318563962736</v>
      </c>
      <c r="I13" s="7">
        <v>50.391627906976744</v>
      </c>
      <c r="J13" s="7">
        <v>78.814999999999998</v>
      </c>
      <c r="K13" s="7">
        <v>0</v>
      </c>
      <c r="L13" s="7">
        <v>0</v>
      </c>
      <c r="M13" s="7">
        <v>97.467719374931704</v>
      </c>
      <c r="N13" s="7">
        <v>74.319999999999993</v>
      </c>
      <c r="O13" s="7">
        <v>73.510000000000005</v>
      </c>
      <c r="P13" s="7">
        <v>122.48</v>
      </c>
      <c r="Q13" s="7">
        <v>127.39</v>
      </c>
      <c r="R13" s="7">
        <v>81.81</v>
      </c>
      <c r="S13" s="7">
        <v>84.49</v>
      </c>
      <c r="T13" s="7">
        <v>88.51</v>
      </c>
      <c r="U13" s="7">
        <v>88.82</v>
      </c>
      <c r="V13" s="7">
        <v>146.47</v>
      </c>
      <c r="W13" s="7">
        <v>120.93</v>
      </c>
      <c r="X13" s="7">
        <v>76.797806998478592</v>
      </c>
      <c r="Y13" s="7">
        <v>59.24</v>
      </c>
      <c r="Z13" s="7">
        <v>54.315405405405407</v>
      </c>
      <c r="AA13" s="8">
        <v>47.805754985754987</v>
      </c>
    </row>
    <row r="14" spans="1:28" x14ac:dyDescent="0.25">
      <c r="A14" s="5"/>
      <c r="B14" s="67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144.63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8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433.89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6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8">
        <v>0</v>
      </c>
    </row>
    <row r="17" spans="1:27" x14ac:dyDescent="0.25">
      <c r="B17" s="67"/>
      <c r="C17" s="6" t="s">
        <v>27</v>
      </c>
      <c r="D17" s="7">
        <v>40.933617606602475</v>
      </c>
      <c r="E17" s="7">
        <v>38.770000000000003</v>
      </c>
      <c r="F17" s="7">
        <v>51.45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66.844999999999999</v>
      </c>
      <c r="M17" s="7">
        <v>0</v>
      </c>
      <c r="N17" s="7">
        <v>71.89</v>
      </c>
      <c r="O17" s="7">
        <v>70.52</v>
      </c>
      <c r="P17" s="7">
        <v>0</v>
      </c>
      <c r="Q17" s="7">
        <v>0</v>
      </c>
      <c r="R17" s="7">
        <v>109.37</v>
      </c>
      <c r="S17" s="7">
        <v>71.613695246128827</v>
      </c>
      <c r="T17" s="7">
        <v>79.846896551724143</v>
      </c>
      <c r="U17" s="7">
        <v>85.28</v>
      </c>
      <c r="V17" s="7">
        <v>107.92276715410574</v>
      </c>
      <c r="W17" s="7">
        <v>100.2140157480315</v>
      </c>
      <c r="X17" s="7">
        <v>93.842282880897514</v>
      </c>
      <c r="Y17" s="7">
        <v>87.907840233896067</v>
      </c>
      <c r="Z17" s="7">
        <v>52.680000000000007</v>
      </c>
      <c r="AA17" s="8">
        <v>89.69</v>
      </c>
    </row>
    <row r="18" spans="1:27" x14ac:dyDescent="0.25">
      <c r="B18" s="67"/>
      <c r="C18" s="6" t="s">
        <v>28</v>
      </c>
      <c r="D18" s="7">
        <v>0</v>
      </c>
      <c r="E18" s="7">
        <v>0</v>
      </c>
      <c r="F18" s="7">
        <v>0</v>
      </c>
      <c r="G18" s="7">
        <v>92.5</v>
      </c>
      <c r="H18" s="7">
        <v>92.51</v>
      </c>
      <c r="I18" s="7">
        <v>91.9</v>
      </c>
      <c r="J18" s="7">
        <v>93.8</v>
      </c>
      <c r="K18" s="7">
        <v>102.5</v>
      </c>
      <c r="L18" s="7">
        <v>0</v>
      </c>
      <c r="M18" s="7">
        <v>117.51</v>
      </c>
      <c r="N18" s="7">
        <v>0</v>
      </c>
      <c r="O18" s="7">
        <v>0</v>
      </c>
      <c r="P18" s="7">
        <v>118.96</v>
      </c>
      <c r="Q18" s="7">
        <v>111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8"/>
      <c r="C19" s="9" t="s">
        <v>29</v>
      </c>
      <c r="D19" s="10">
        <v>0</v>
      </c>
      <c r="E19" s="10">
        <v>0</v>
      </c>
      <c r="F19" s="10">
        <v>0</v>
      </c>
      <c r="G19" s="10">
        <v>277.5</v>
      </c>
      <c r="H19" s="10">
        <v>277.52</v>
      </c>
      <c r="I19" s="10">
        <v>275.69</v>
      </c>
      <c r="J19" s="10">
        <v>281.39999999999998</v>
      </c>
      <c r="K19" s="10">
        <v>307.5</v>
      </c>
      <c r="L19" s="10">
        <v>0</v>
      </c>
      <c r="M19" s="10">
        <v>352.52</v>
      </c>
      <c r="N19" s="10">
        <v>0</v>
      </c>
      <c r="O19" s="10">
        <v>0</v>
      </c>
      <c r="P19" s="10">
        <v>356.88</v>
      </c>
      <c r="Q19" s="10">
        <v>333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6" t="s">
        <v>45</v>
      </c>
      <c r="C20" s="6" t="s">
        <v>26</v>
      </c>
      <c r="D20" s="7">
        <v>0</v>
      </c>
      <c r="E20" s="7">
        <v>0</v>
      </c>
      <c r="F20" s="7">
        <v>146.22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294.2</v>
      </c>
      <c r="AA20" s="8">
        <v>226.25</v>
      </c>
    </row>
    <row r="21" spans="1:27" x14ac:dyDescent="0.25">
      <c r="B21" s="67"/>
      <c r="C21" s="6" t="s">
        <v>27</v>
      </c>
      <c r="D21" s="7">
        <v>71.510000000000005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60.886682342881571</v>
      </c>
      <c r="L21" s="7">
        <v>99.92</v>
      </c>
      <c r="M21" s="7">
        <v>88.540403240007052</v>
      </c>
      <c r="N21" s="7">
        <v>62.8</v>
      </c>
      <c r="O21" s="7">
        <v>63.02</v>
      </c>
      <c r="P21" s="7">
        <v>60.04</v>
      </c>
      <c r="Q21" s="7">
        <v>98.78</v>
      </c>
      <c r="R21" s="7">
        <v>100.51</v>
      </c>
      <c r="S21" s="7">
        <v>76.774276772119791</v>
      </c>
      <c r="T21" s="7">
        <v>80.232883895131081</v>
      </c>
      <c r="U21" s="7">
        <v>128.46</v>
      </c>
      <c r="V21" s="7">
        <v>130</v>
      </c>
      <c r="W21" s="7">
        <v>76.714339035769825</v>
      </c>
      <c r="X21" s="7">
        <v>62.61999999999999</v>
      </c>
      <c r="Y21" s="7">
        <v>59.555234374999998</v>
      </c>
      <c r="Z21" s="7">
        <v>0</v>
      </c>
      <c r="AA21" s="8">
        <v>0</v>
      </c>
    </row>
    <row r="22" spans="1:27" x14ac:dyDescent="0.25">
      <c r="B22" s="67"/>
      <c r="C22" s="6" t="s">
        <v>28</v>
      </c>
      <c r="D22" s="7">
        <v>0</v>
      </c>
      <c r="E22" s="7">
        <v>57.83</v>
      </c>
      <c r="F22" s="7">
        <v>0</v>
      </c>
      <c r="G22" s="7">
        <v>40.5</v>
      </c>
      <c r="H22" s="7">
        <v>53.65</v>
      </c>
      <c r="I22" s="7">
        <v>53.65</v>
      </c>
      <c r="J22" s="7">
        <v>65.14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8"/>
      <c r="C23" s="9" t="s">
        <v>29</v>
      </c>
      <c r="D23" s="10">
        <v>0</v>
      </c>
      <c r="E23" s="10">
        <v>173.48</v>
      </c>
      <c r="F23" s="10">
        <v>0</v>
      </c>
      <c r="G23" s="10">
        <v>121.49</v>
      </c>
      <c r="H23" s="10">
        <v>160.94999999999999</v>
      </c>
      <c r="I23" s="10">
        <v>160.94999999999999</v>
      </c>
      <c r="J23" s="10">
        <v>195.42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6" t="s">
        <v>46</v>
      </c>
      <c r="C24" s="6" t="s">
        <v>26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399.96</v>
      </c>
      <c r="M24" s="7">
        <v>0</v>
      </c>
      <c r="N24" s="7">
        <v>399.96</v>
      </c>
      <c r="O24" s="7">
        <v>399.96</v>
      </c>
      <c r="P24" s="7">
        <v>0</v>
      </c>
      <c r="Q24" s="7">
        <v>0</v>
      </c>
      <c r="R24" s="7">
        <v>450</v>
      </c>
      <c r="S24" s="7">
        <v>450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306.08</v>
      </c>
      <c r="AA24" s="8">
        <v>243.15</v>
      </c>
    </row>
    <row r="25" spans="1:27" x14ac:dyDescent="0.25">
      <c r="B25" s="67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79.290000000000006</v>
      </c>
      <c r="K25" s="7">
        <v>104.43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105.71</v>
      </c>
      <c r="U25" s="7">
        <v>160.15</v>
      </c>
      <c r="V25" s="7">
        <v>87.09</v>
      </c>
      <c r="W25" s="7">
        <v>85.887347480106101</v>
      </c>
      <c r="X25" s="7">
        <v>118.61</v>
      </c>
      <c r="Y25" s="7">
        <v>99.5</v>
      </c>
      <c r="Z25" s="7">
        <v>0</v>
      </c>
      <c r="AA25" s="8">
        <v>0</v>
      </c>
    </row>
    <row r="26" spans="1:27" x14ac:dyDescent="0.25">
      <c r="B26" s="67"/>
      <c r="C26" s="6" t="s">
        <v>28</v>
      </c>
      <c r="D26" s="7">
        <v>91.44</v>
      </c>
      <c r="E26" s="7">
        <v>89.47</v>
      </c>
      <c r="F26" s="7">
        <v>72.5</v>
      </c>
      <c r="G26" s="7">
        <v>65</v>
      </c>
      <c r="H26" s="7">
        <v>87.07</v>
      </c>
      <c r="I26" s="7">
        <v>90.98</v>
      </c>
      <c r="J26" s="7">
        <v>0</v>
      </c>
      <c r="K26" s="7">
        <v>0</v>
      </c>
      <c r="L26" s="7">
        <v>0</v>
      </c>
      <c r="M26" s="7">
        <v>181.84</v>
      </c>
      <c r="N26" s="7">
        <v>0</v>
      </c>
      <c r="O26" s="7">
        <v>0</v>
      </c>
      <c r="P26" s="7">
        <v>165.86</v>
      </c>
      <c r="Q26" s="7">
        <v>157.57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8"/>
      <c r="C27" s="9" t="s">
        <v>29</v>
      </c>
      <c r="D27" s="10">
        <v>274.32</v>
      </c>
      <c r="E27" s="10">
        <v>268.41000000000003</v>
      </c>
      <c r="F27" s="10">
        <v>217.5</v>
      </c>
      <c r="G27" s="10">
        <v>195</v>
      </c>
      <c r="H27" s="10">
        <v>261.20999999999998</v>
      </c>
      <c r="I27" s="10">
        <v>272.93</v>
      </c>
      <c r="J27" s="10">
        <v>0</v>
      </c>
      <c r="K27" s="10">
        <v>0</v>
      </c>
      <c r="L27" s="10">
        <v>0</v>
      </c>
      <c r="M27" s="10">
        <v>545.51</v>
      </c>
      <c r="N27" s="10">
        <v>0</v>
      </c>
      <c r="O27" s="10">
        <v>0</v>
      </c>
      <c r="P27" s="10">
        <v>497.57</v>
      </c>
      <c r="Q27" s="10">
        <v>472.7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6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395.50660522273427</v>
      </c>
      <c r="S28" s="7">
        <v>413.4809893455099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8">
        <v>0</v>
      </c>
    </row>
    <row r="29" spans="1:27" x14ac:dyDescent="0.25">
      <c r="B29" s="67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68.635000000000005</v>
      </c>
      <c r="K29" s="7">
        <v>86.763999999999996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108.86309661176965</v>
      </c>
      <c r="U29" s="7">
        <v>97.42747226875538</v>
      </c>
      <c r="V29" s="7">
        <v>94.311846400708248</v>
      </c>
      <c r="W29" s="7">
        <v>95.331507936507933</v>
      </c>
      <c r="X29" s="7">
        <v>82.785460912360392</v>
      </c>
      <c r="Y29" s="7">
        <v>72.094896305754915</v>
      </c>
      <c r="Z29" s="7">
        <v>69.869659818402454</v>
      </c>
      <c r="AA29" s="8">
        <v>65.233283645475012</v>
      </c>
    </row>
    <row r="30" spans="1:27" x14ac:dyDescent="0.25">
      <c r="B30" s="67"/>
      <c r="C30" s="6" t="s">
        <v>28</v>
      </c>
      <c r="D30" s="7">
        <v>70.86</v>
      </c>
      <c r="E30" s="7">
        <v>63.76</v>
      </c>
      <c r="F30" s="7">
        <v>57.45</v>
      </c>
      <c r="G30" s="7">
        <v>57.31</v>
      </c>
      <c r="H30" s="7">
        <v>65.510000000000005</v>
      </c>
      <c r="I30" s="7">
        <v>80.010000000000005</v>
      </c>
      <c r="J30" s="7">
        <v>0</v>
      </c>
      <c r="K30" s="7">
        <v>0</v>
      </c>
      <c r="L30" s="7">
        <v>154.38999999999999</v>
      </c>
      <c r="M30" s="7">
        <v>150.41</v>
      </c>
      <c r="N30" s="7">
        <v>145</v>
      </c>
      <c r="O30" s="7">
        <v>145.88</v>
      </c>
      <c r="P30" s="7">
        <v>141.97</v>
      </c>
      <c r="Q30" s="7">
        <v>140.09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8"/>
      <c r="C31" s="9" t="s">
        <v>29</v>
      </c>
      <c r="D31" s="10">
        <v>212.57</v>
      </c>
      <c r="E31" s="10">
        <v>191.28</v>
      </c>
      <c r="F31" s="10">
        <v>172.35</v>
      </c>
      <c r="G31" s="10">
        <v>171.92</v>
      </c>
      <c r="H31" s="10">
        <v>196.52</v>
      </c>
      <c r="I31" s="10">
        <v>240.02</v>
      </c>
      <c r="J31" s="10">
        <v>0</v>
      </c>
      <c r="K31" s="10">
        <v>0</v>
      </c>
      <c r="L31" s="10">
        <v>463.16</v>
      </c>
      <c r="M31" s="10">
        <v>451.23</v>
      </c>
      <c r="N31" s="10">
        <v>435</v>
      </c>
      <c r="O31" s="10">
        <v>437.63</v>
      </c>
      <c r="P31" s="10">
        <v>425.91</v>
      </c>
      <c r="Q31" s="10">
        <v>420.26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6" t="s">
        <v>48</v>
      </c>
      <c r="C32" s="6" t="s">
        <v>26</v>
      </c>
      <c r="D32" s="7">
        <v>0</v>
      </c>
      <c r="E32" s="7">
        <v>211.79499999999999</v>
      </c>
      <c r="F32" s="7">
        <v>157.52500000000001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420</v>
      </c>
      <c r="U32" s="7">
        <v>438</v>
      </c>
      <c r="V32" s="7">
        <v>418.09051598429613</v>
      </c>
      <c r="W32" s="7">
        <v>384.0290357176163</v>
      </c>
      <c r="X32" s="7">
        <v>315.3412688821752</v>
      </c>
      <c r="Y32" s="7">
        <v>306.979203539823</v>
      </c>
      <c r="Z32" s="7">
        <v>341.88</v>
      </c>
      <c r="AA32" s="8">
        <v>288.84199456288457</v>
      </c>
    </row>
    <row r="33" spans="1:27" x14ac:dyDescent="0.25">
      <c r="B33" s="67"/>
      <c r="C33" s="6" t="s">
        <v>27</v>
      </c>
      <c r="D33" s="7">
        <v>54.845000000000006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81.003846153846155</v>
      </c>
      <c r="M33" s="7">
        <v>0</v>
      </c>
      <c r="N33" s="7">
        <v>0</v>
      </c>
      <c r="O33" s="7">
        <v>115.23999999999998</v>
      </c>
      <c r="P33" s="7">
        <v>116.19</v>
      </c>
      <c r="Q33" s="7">
        <v>116.74999999999999</v>
      </c>
      <c r="R33" s="7">
        <v>78.041503460796562</v>
      </c>
      <c r="S33" s="7">
        <v>76.510000000000005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7"/>
      <c r="C34" s="6" t="s">
        <v>28</v>
      </c>
      <c r="D34" s="7">
        <v>0</v>
      </c>
      <c r="E34" s="7">
        <v>0</v>
      </c>
      <c r="F34" s="7">
        <v>0</v>
      </c>
      <c r="G34" s="7">
        <v>55.07</v>
      </c>
      <c r="H34" s="7">
        <v>59.09</v>
      </c>
      <c r="I34" s="7">
        <v>96.42</v>
      </c>
      <c r="J34" s="7">
        <v>106.8</v>
      </c>
      <c r="K34" s="7">
        <v>120.35</v>
      </c>
      <c r="L34" s="7">
        <v>0</v>
      </c>
      <c r="M34" s="7">
        <v>129.19999999999999</v>
      </c>
      <c r="N34" s="7">
        <v>113.68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8"/>
      <c r="C35" s="9" t="s">
        <v>29</v>
      </c>
      <c r="D35" s="10">
        <v>0</v>
      </c>
      <c r="E35" s="10">
        <v>0</v>
      </c>
      <c r="F35" s="10">
        <v>0</v>
      </c>
      <c r="G35" s="10">
        <v>165.21</v>
      </c>
      <c r="H35" s="10">
        <v>177.26</v>
      </c>
      <c r="I35" s="10">
        <v>289.26</v>
      </c>
      <c r="J35" s="10">
        <v>320.39</v>
      </c>
      <c r="K35" s="10">
        <v>361.05</v>
      </c>
      <c r="L35" s="10">
        <v>0</v>
      </c>
      <c r="M35" s="10">
        <v>387.6</v>
      </c>
      <c r="N35" s="10">
        <v>341.03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6" t="s">
        <v>49</v>
      </c>
      <c r="C36" s="6" t="s">
        <v>26</v>
      </c>
      <c r="D36" s="7">
        <v>0</v>
      </c>
      <c r="E36" s="7">
        <v>253.154</v>
      </c>
      <c r="F36" s="7">
        <v>221.64</v>
      </c>
      <c r="G36" s="7">
        <v>235.37</v>
      </c>
      <c r="H36" s="7">
        <v>0</v>
      </c>
      <c r="I36" s="7">
        <v>0</v>
      </c>
      <c r="J36" s="7">
        <v>326.29400000000004</v>
      </c>
      <c r="K36" s="7">
        <v>399.95384615384614</v>
      </c>
      <c r="L36" s="7">
        <v>399.95384615384614</v>
      </c>
      <c r="M36" s="7">
        <v>399.95368421052626</v>
      </c>
      <c r="N36" s="7">
        <v>0</v>
      </c>
      <c r="O36" s="7">
        <v>399.95368421052626</v>
      </c>
      <c r="P36" s="7">
        <v>399.95368421052626</v>
      </c>
      <c r="Q36" s="7">
        <v>399.95294117647057</v>
      </c>
      <c r="R36" s="7">
        <v>450</v>
      </c>
      <c r="S36" s="7">
        <v>434.07848336205751</v>
      </c>
      <c r="T36" s="7">
        <v>450</v>
      </c>
      <c r="U36" s="7">
        <v>450</v>
      </c>
      <c r="V36" s="7">
        <v>449.99999999999994</v>
      </c>
      <c r="W36" s="7">
        <v>449.99999999999994</v>
      </c>
      <c r="X36" s="7">
        <v>390.9</v>
      </c>
      <c r="Y36" s="7">
        <v>330</v>
      </c>
      <c r="Z36" s="7">
        <v>337.43</v>
      </c>
      <c r="AA36" s="8">
        <v>292.45999999999998</v>
      </c>
    </row>
    <row r="37" spans="1:27" x14ac:dyDescent="0.25">
      <c r="B37" s="67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67"/>
      <c r="C38" s="6" t="s">
        <v>28</v>
      </c>
      <c r="D38" s="7">
        <v>102.02</v>
      </c>
      <c r="E38" s="7">
        <v>0</v>
      </c>
      <c r="F38" s="7">
        <v>0</v>
      </c>
      <c r="G38" s="7">
        <v>0</v>
      </c>
      <c r="H38" s="7">
        <v>97.48</v>
      </c>
      <c r="I38" s="7">
        <v>102.1</v>
      </c>
      <c r="J38" s="7">
        <v>0</v>
      </c>
      <c r="K38" s="7">
        <v>0</v>
      </c>
      <c r="L38" s="7">
        <v>0</v>
      </c>
      <c r="M38" s="7">
        <v>0</v>
      </c>
      <c r="N38" s="7">
        <v>169.5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8"/>
      <c r="C39" s="9" t="s">
        <v>29</v>
      </c>
      <c r="D39" s="10">
        <v>306.05</v>
      </c>
      <c r="E39" s="10">
        <v>0</v>
      </c>
      <c r="F39" s="10">
        <v>0</v>
      </c>
      <c r="G39" s="10">
        <v>0</v>
      </c>
      <c r="H39" s="10">
        <v>292.44</v>
      </c>
      <c r="I39" s="10">
        <v>306.29000000000002</v>
      </c>
      <c r="J39" s="10">
        <v>0</v>
      </c>
      <c r="K39" s="10">
        <v>0</v>
      </c>
      <c r="L39" s="10">
        <v>0</v>
      </c>
      <c r="M39" s="10">
        <v>0</v>
      </c>
      <c r="N39" s="10">
        <v>508.49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6" t="s">
        <v>50</v>
      </c>
      <c r="C40" s="6" t="s">
        <v>26</v>
      </c>
      <c r="D40" s="7">
        <v>296.95999999999998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378.04666666666668</v>
      </c>
      <c r="N40" s="7">
        <v>0</v>
      </c>
      <c r="O40" s="7">
        <v>0</v>
      </c>
      <c r="P40" s="7">
        <v>0</v>
      </c>
      <c r="Q40" s="7">
        <v>0</v>
      </c>
      <c r="R40" s="7">
        <v>364.28</v>
      </c>
      <c r="S40" s="7">
        <v>381.92</v>
      </c>
      <c r="T40" s="7">
        <v>0</v>
      </c>
      <c r="U40" s="7">
        <v>450</v>
      </c>
      <c r="V40" s="7">
        <v>446.03000000000003</v>
      </c>
      <c r="W40" s="7">
        <v>0</v>
      </c>
      <c r="X40" s="7">
        <v>0</v>
      </c>
      <c r="Y40" s="7">
        <v>0</v>
      </c>
      <c r="Z40" s="7">
        <v>350.07</v>
      </c>
      <c r="AA40" s="8">
        <v>320.12</v>
      </c>
    </row>
    <row r="41" spans="1:27" x14ac:dyDescent="0.25">
      <c r="B41" s="67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71.394999999999996</v>
      </c>
      <c r="K41" s="7">
        <v>84.855000000000004</v>
      </c>
      <c r="L41" s="7">
        <v>0</v>
      </c>
      <c r="M41" s="7">
        <v>0</v>
      </c>
      <c r="N41" s="7">
        <v>84.835000000000008</v>
      </c>
      <c r="O41" s="7">
        <v>79.954999999999998</v>
      </c>
      <c r="P41" s="7">
        <v>75.245000000000005</v>
      </c>
      <c r="Q41" s="7">
        <v>73.534999999999997</v>
      </c>
      <c r="R41" s="7">
        <v>0</v>
      </c>
      <c r="S41" s="7">
        <v>0</v>
      </c>
      <c r="T41" s="7">
        <v>82.460000000000008</v>
      </c>
      <c r="U41" s="7">
        <v>0</v>
      </c>
      <c r="V41" s="7">
        <v>0</v>
      </c>
      <c r="W41" s="7">
        <v>132.71</v>
      </c>
      <c r="X41" s="7">
        <v>111.11688108000796</v>
      </c>
      <c r="Y41" s="7">
        <v>85.996763044200719</v>
      </c>
      <c r="Z41" s="7">
        <v>0</v>
      </c>
      <c r="AA41" s="8">
        <v>0</v>
      </c>
    </row>
    <row r="42" spans="1:27" x14ac:dyDescent="0.25">
      <c r="B42" s="67"/>
      <c r="C42" s="6" t="s">
        <v>28</v>
      </c>
      <c r="D42" s="7">
        <v>0</v>
      </c>
      <c r="E42" s="7">
        <v>87.67</v>
      </c>
      <c r="F42" s="7">
        <v>76.34</v>
      </c>
      <c r="G42" s="7">
        <v>73.39</v>
      </c>
      <c r="H42" s="7">
        <v>77.510000000000005</v>
      </c>
      <c r="I42" s="7">
        <v>100.01</v>
      </c>
      <c r="J42" s="7">
        <v>0</v>
      </c>
      <c r="K42" s="7">
        <v>0</v>
      </c>
      <c r="L42" s="7">
        <v>149.75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8"/>
      <c r="C43" s="9" t="s">
        <v>29</v>
      </c>
      <c r="D43" s="10">
        <v>0</v>
      </c>
      <c r="E43" s="10">
        <v>263</v>
      </c>
      <c r="F43" s="10">
        <v>229.02</v>
      </c>
      <c r="G43" s="10">
        <v>220.17</v>
      </c>
      <c r="H43" s="10">
        <v>232.52</v>
      </c>
      <c r="I43" s="10">
        <v>300.02999999999997</v>
      </c>
      <c r="J43" s="10">
        <v>0</v>
      </c>
      <c r="K43" s="10">
        <v>0</v>
      </c>
      <c r="L43" s="10">
        <v>449.25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6" t="s">
        <v>51</v>
      </c>
      <c r="C44" s="6" t="s">
        <v>26</v>
      </c>
      <c r="D44" s="7">
        <v>331.67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438.74</v>
      </c>
      <c r="Q44" s="7">
        <v>0</v>
      </c>
      <c r="R44" s="7">
        <v>0</v>
      </c>
      <c r="S44" s="7">
        <v>370.61</v>
      </c>
      <c r="T44" s="7">
        <v>395.6</v>
      </c>
      <c r="U44" s="7">
        <v>422.39</v>
      </c>
      <c r="V44" s="7">
        <v>421.4</v>
      </c>
      <c r="W44" s="7">
        <v>378.17</v>
      </c>
      <c r="X44" s="7">
        <v>321.6887388350255</v>
      </c>
      <c r="Y44" s="7">
        <v>264.97418653788105</v>
      </c>
      <c r="Z44" s="7">
        <v>262.41000000000003</v>
      </c>
      <c r="AA44" s="8">
        <v>195.02</v>
      </c>
    </row>
    <row r="45" spans="1:27" x14ac:dyDescent="0.25">
      <c r="B45" s="67"/>
      <c r="C45" s="6" t="s">
        <v>27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81.95</v>
      </c>
      <c r="M45" s="7">
        <v>0</v>
      </c>
      <c r="N45" s="7">
        <v>0</v>
      </c>
      <c r="O45" s="7">
        <v>0</v>
      </c>
      <c r="P45" s="7">
        <v>0</v>
      </c>
      <c r="Q45" s="7">
        <v>76.05</v>
      </c>
      <c r="R45" s="7">
        <v>72.34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67"/>
      <c r="C46" s="6" t="s">
        <v>28</v>
      </c>
      <c r="D46" s="7">
        <v>0</v>
      </c>
      <c r="E46" s="7">
        <v>100.01</v>
      </c>
      <c r="F46" s="7">
        <v>94.92</v>
      </c>
      <c r="G46" s="7">
        <v>86.7</v>
      </c>
      <c r="H46" s="7">
        <v>88.48</v>
      </c>
      <c r="I46" s="7">
        <v>95.65</v>
      </c>
      <c r="J46" s="7">
        <v>110.04</v>
      </c>
      <c r="K46" s="7">
        <v>121.95</v>
      </c>
      <c r="L46" s="7">
        <v>0</v>
      </c>
      <c r="M46" s="7">
        <v>147.49</v>
      </c>
      <c r="N46" s="7">
        <v>145.53</v>
      </c>
      <c r="O46" s="7">
        <v>147.07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8"/>
      <c r="C47" s="9" t="s">
        <v>29</v>
      </c>
      <c r="D47" s="10">
        <v>0</v>
      </c>
      <c r="E47" s="10">
        <v>300.02</v>
      </c>
      <c r="F47" s="10">
        <v>284.75</v>
      </c>
      <c r="G47" s="10">
        <v>260.08999999999997</v>
      </c>
      <c r="H47" s="10">
        <v>265.43</v>
      </c>
      <c r="I47" s="10">
        <v>286.95</v>
      </c>
      <c r="J47" s="10">
        <v>330.11</v>
      </c>
      <c r="K47" s="10">
        <v>365.85</v>
      </c>
      <c r="L47" s="10">
        <v>0</v>
      </c>
      <c r="M47" s="10">
        <v>442.47</v>
      </c>
      <c r="N47" s="10">
        <v>436.58</v>
      </c>
      <c r="O47" s="10">
        <v>441.21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6" t="s">
        <v>52</v>
      </c>
      <c r="C48" s="6" t="s">
        <v>26</v>
      </c>
      <c r="D48" s="7">
        <v>177.09000000000003</v>
      </c>
      <c r="E48" s="7">
        <v>0</v>
      </c>
      <c r="F48" s="7">
        <v>148.41999999999999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326.76</v>
      </c>
      <c r="P48" s="7">
        <v>331.53</v>
      </c>
      <c r="Q48" s="7">
        <v>324.18</v>
      </c>
      <c r="R48" s="7">
        <v>327.02999999999997</v>
      </c>
      <c r="S48" s="7">
        <v>348.03</v>
      </c>
      <c r="T48" s="7">
        <v>380</v>
      </c>
      <c r="U48" s="7">
        <v>423</v>
      </c>
      <c r="V48" s="7">
        <v>436.89</v>
      </c>
      <c r="W48" s="7">
        <v>398.12000000000006</v>
      </c>
      <c r="X48" s="7">
        <v>381.85999999999996</v>
      </c>
      <c r="Y48" s="7">
        <v>351.42</v>
      </c>
      <c r="Z48" s="7">
        <v>350.06999999999994</v>
      </c>
      <c r="AA48" s="8">
        <v>0</v>
      </c>
    </row>
    <row r="49" spans="1:27" x14ac:dyDescent="0.25">
      <c r="B49" s="67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67"/>
      <c r="C50" s="6" t="s">
        <v>28</v>
      </c>
      <c r="D50" s="7">
        <v>0</v>
      </c>
      <c r="E50" s="7">
        <v>60.25</v>
      </c>
      <c r="F50" s="7">
        <v>0</v>
      </c>
      <c r="G50" s="7">
        <v>54.96</v>
      </c>
      <c r="H50" s="7">
        <v>53.49</v>
      </c>
      <c r="I50" s="7">
        <v>52.95</v>
      </c>
      <c r="J50" s="7">
        <v>52.97</v>
      </c>
      <c r="K50" s="7">
        <v>54.14</v>
      </c>
      <c r="L50" s="7">
        <v>59.18</v>
      </c>
      <c r="M50" s="7">
        <v>87.45</v>
      </c>
      <c r="N50" s="7">
        <v>100.82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104.24</v>
      </c>
    </row>
    <row r="51" spans="1:27" ht="15.75" thickBot="1" x14ac:dyDescent="0.3">
      <c r="B51" s="68"/>
      <c r="C51" s="9" t="s">
        <v>29</v>
      </c>
      <c r="D51" s="10">
        <v>0</v>
      </c>
      <c r="E51" s="10">
        <v>180.75</v>
      </c>
      <c r="F51" s="10">
        <v>0</v>
      </c>
      <c r="G51" s="10">
        <v>164.88</v>
      </c>
      <c r="H51" s="10">
        <v>160.47</v>
      </c>
      <c r="I51" s="10">
        <v>158.85</v>
      </c>
      <c r="J51" s="10">
        <v>158.91</v>
      </c>
      <c r="K51" s="10">
        <v>162.41</v>
      </c>
      <c r="L51" s="10">
        <v>177.54</v>
      </c>
      <c r="M51" s="10">
        <v>262.35000000000002</v>
      </c>
      <c r="N51" s="10">
        <v>302.45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312.70999999999998</v>
      </c>
    </row>
    <row r="52" spans="1:27" ht="15.75" thickTop="1" x14ac:dyDescent="0.25">
      <c r="A52" s="5"/>
      <c r="B52" s="66" t="s">
        <v>53</v>
      </c>
      <c r="C52" s="6" t="s">
        <v>26</v>
      </c>
      <c r="D52" s="7">
        <v>283.06383826191916</v>
      </c>
      <c r="E52" s="7">
        <v>238.70999999999998</v>
      </c>
      <c r="F52" s="7">
        <v>224.63000000000002</v>
      </c>
      <c r="G52" s="7">
        <v>218.86000000000004</v>
      </c>
      <c r="H52" s="7">
        <v>0</v>
      </c>
      <c r="I52" s="7">
        <v>0</v>
      </c>
      <c r="J52" s="7">
        <v>349.96</v>
      </c>
      <c r="K52" s="7">
        <v>399.93500000000006</v>
      </c>
      <c r="L52" s="7">
        <v>399.93500000000006</v>
      </c>
      <c r="M52" s="7">
        <v>399.93454545454546</v>
      </c>
      <c r="N52" s="7">
        <v>420.8235294117647</v>
      </c>
      <c r="O52" s="7">
        <v>427.9376445962323</v>
      </c>
      <c r="P52" s="7">
        <v>426.3994000428541</v>
      </c>
      <c r="Q52" s="7">
        <v>450</v>
      </c>
      <c r="R52" s="7">
        <v>450</v>
      </c>
      <c r="S52" s="7">
        <v>450</v>
      </c>
      <c r="T52" s="7">
        <v>450</v>
      </c>
      <c r="U52" s="7">
        <v>450</v>
      </c>
      <c r="V52" s="7">
        <v>449.99999999999994</v>
      </c>
      <c r="W52" s="7">
        <v>450</v>
      </c>
      <c r="X52" s="7">
        <v>450</v>
      </c>
      <c r="Y52" s="7">
        <v>387.75</v>
      </c>
      <c r="Z52" s="7">
        <v>383.84</v>
      </c>
      <c r="AA52" s="8">
        <v>330.14</v>
      </c>
    </row>
    <row r="53" spans="1:27" x14ac:dyDescent="0.25">
      <c r="B53" s="67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7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86.09</v>
      </c>
      <c r="I54" s="7">
        <v>105.05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8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258.27</v>
      </c>
      <c r="I55" s="10">
        <v>315.14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6" t="s">
        <v>54</v>
      </c>
      <c r="C56" s="6" t="s">
        <v>26</v>
      </c>
      <c r="D56" s="7">
        <v>337.53</v>
      </c>
      <c r="E56" s="7">
        <v>293.72000000000003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450</v>
      </c>
      <c r="M56" s="7">
        <v>450</v>
      </c>
      <c r="N56" s="7">
        <v>450</v>
      </c>
      <c r="O56" s="7">
        <v>450</v>
      </c>
      <c r="P56" s="7">
        <v>450</v>
      </c>
      <c r="Q56" s="7">
        <v>450</v>
      </c>
      <c r="R56" s="7">
        <v>449.99999999999994</v>
      </c>
      <c r="S56" s="7">
        <v>450.00000000000006</v>
      </c>
      <c r="T56" s="7">
        <v>427.48256467941508</v>
      </c>
      <c r="U56" s="7">
        <v>450</v>
      </c>
      <c r="V56" s="7">
        <v>450</v>
      </c>
      <c r="W56" s="7">
        <v>422.59036144578312</v>
      </c>
      <c r="X56" s="7">
        <v>422.67267267267266</v>
      </c>
      <c r="Y56" s="7">
        <v>407.11439912200478</v>
      </c>
      <c r="Z56" s="7">
        <v>383.88591668196</v>
      </c>
      <c r="AA56" s="8">
        <v>362.88</v>
      </c>
    </row>
    <row r="57" spans="1:27" x14ac:dyDescent="0.25">
      <c r="B57" s="67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67"/>
      <c r="C58" s="6" t="s">
        <v>28</v>
      </c>
      <c r="D58" s="7">
        <v>0</v>
      </c>
      <c r="E58" s="7">
        <v>0</v>
      </c>
      <c r="F58" s="7">
        <v>91.29</v>
      </c>
      <c r="G58" s="7">
        <v>92.06</v>
      </c>
      <c r="H58" s="7">
        <v>97.28</v>
      </c>
      <c r="I58" s="7">
        <v>111.55</v>
      </c>
      <c r="J58" s="7">
        <v>152.43</v>
      </c>
      <c r="K58" s="7">
        <v>172.95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8"/>
      <c r="C59" s="9" t="s">
        <v>29</v>
      </c>
      <c r="D59" s="10">
        <v>0</v>
      </c>
      <c r="E59" s="10">
        <v>0</v>
      </c>
      <c r="F59" s="10">
        <v>273.87</v>
      </c>
      <c r="G59" s="10">
        <v>276.17</v>
      </c>
      <c r="H59" s="10">
        <v>291.83999999999997</v>
      </c>
      <c r="I59" s="10">
        <v>334.65</v>
      </c>
      <c r="J59" s="10">
        <v>457.28</v>
      </c>
      <c r="K59" s="10">
        <v>518.85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6" t="s">
        <v>55</v>
      </c>
      <c r="C60" s="6" t="s">
        <v>26</v>
      </c>
      <c r="D60" s="7">
        <v>355.88190033565706</v>
      </c>
      <c r="E60" s="7">
        <v>322.2</v>
      </c>
      <c r="F60" s="7">
        <v>328.47</v>
      </c>
      <c r="G60" s="7">
        <v>0</v>
      </c>
      <c r="H60" s="7">
        <v>0</v>
      </c>
      <c r="I60" s="7">
        <v>355.8</v>
      </c>
      <c r="J60" s="7">
        <v>442.73000000000008</v>
      </c>
      <c r="K60" s="7">
        <v>450.00000000000006</v>
      </c>
      <c r="L60" s="7">
        <v>427.67815322850453</v>
      </c>
      <c r="M60" s="7">
        <v>450</v>
      </c>
      <c r="N60" s="7">
        <v>449.99999999999994</v>
      </c>
      <c r="O60" s="7">
        <v>427.94645808086375</v>
      </c>
      <c r="P60" s="7">
        <v>427.99978019562587</v>
      </c>
      <c r="Q60" s="7">
        <v>435.63513707478108</v>
      </c>
      <c r="R60" s="7">
        <v>428.22276621787029</v>
      </c>
      <c r="S60" s="7">
        <v>450</v>
      </c>
      <c r="T60" s="7">
        <v>450</v>
      </c>
      <c r="U60" s="7">
        <v>449.99999999999994</v>
      </c>
      <c r="V60" s="7">
        <v>450.00000000000006</v>
      </c>
      <c r="W60" s="7">
        <v>450</v>
      </c>
      <c r="X60" s="7">
        <v>450</v>
      </c>
      <c r="Y60" s="7">
        <v>437.88</v>
      </c>
      <c r="Z60" s="7">
        <v>423.18</v>
      </c>
      <c r="AA60" s="8">
        <v>397.16</v>
      </c>
    </row>
    <row r="61" spans="1:27" x14ac:dyDescent="0.25">
      <c r="B61" s="67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67"/>
      <c r="C62" s="6" t="s">
        <v>28</v>
      </c>
      <c r="D62" s="7">
        <v>0</v>
      </c>
      <c r="E62" s="7">
        <v>0</v>
      </c>
      <c r="F62" s="7">
        <v>0</v>
      </c>
      <c r="G62" s="7">
        <v>92.52</v>
      </c>
      <c r="H62" s="7">
        <v>109.48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8"/>
      <c r="C63" s="9" t="s">
        <v>29</v>
      </c>
      <c r="D63" s="10">
        <v>0</v>
      </c>
      <c r="E63" s="10">
        <v>0</v>
      </c>
      <c r="F63" s="10">
        <v>0</v>
      </c>
      <c r="G63" s="10">
        <v>277.56</v>
      </c>
      <c r="H63" s="10">
        <v>328.44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6" t="s">
        <v>56</v>
      </c>
      <c r="C64" s="6" t="s">
        <v>26</v>
      </c>
      <c r="D64" s="7">
        <v>388.95</v>
      </c>
      <c r="E64" s="7">
        <v>373.7</v>
      </c>
      <c r="F64" s="7">
        <v>302.5</v>
      </c>
      <c r="G64" s="7">
        <v>0</v>
      </c>
      <c r="H64" s="7">
        <v>0</v>
      </c>
      <c r="I64" s="7">
        <v>399.74</v>
      </c>
      <c r="J64" s="7">
        <v>450</v>
      </c>
      <c r="K64" s="7">
        <v>450</v>
      </c>
      <c r="L64" s="7">
        <v>450</v>
      </c>
      <c r="M64" s="7">
        <v>450</v>
      </c>
      <c r="N64" s="7">
        <v>450</v>
      </c>
      <c r="O64" s="7">
        <v>450</v>
      </c>
      <c r="P64" s="7">
        <v>450</v>
      </c>
      <c r="Q64" s="7">
        <v>450</v>
      </c>
      <c r="R64" s="7">
        <v>0</v>
      </c>
      <c r="S64" s="7">
        <v>450</v>
      </c>
      <c r="T64" s="7">
        <v>450</v>
      </c>
      <c r="U64" s="7">
        <v>450</v>
      </c>
      <c r="V64" s="7">
        <v>450</v>
      </c>
      <c r="W64" s="7">
        <v>450</v>
      </c>
      <c r="X64" s="7">
        <v>450</v>
      </c>
      <c r="Y64" s="7">
        <v>450</v>
      </c>
      <c r="Z64" s="7">
        <v>0</v>
      </c>
      <c r="AA64" s="8">
        <v>366.25373493975906</v>
      </c>
    </row>
    <row r="65" spans="1:27" x14ac:dyDescent="0.25">
      <c r="B65" s="67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197.62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143.26</v>
      </c>
      <c r="AA65" s="8">
        <v>0</v>
      </c>
    </row>
    <row r="66" spans="1:27" x14ac:dyDescent="0.25">
      <c r="B66" s="67"/>
      <c r="C66" s="6" t="s">
        <v>28</v>
      </c>
      <c r="D66" s="7">
        <v>0</v>
      </c>
      <c r="E66" s="7">
        <v>0</v>
      </c>
      <c r="F66" s="7">
        <v>0</v>
      </c>
      <c r="G66" s="7">
        <v>115.31</v>
      </c>
      <c r="H66" s="7">
        <v>125.89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8"/>
      <c r="C67" s="9" t="s">
        <v>29</v>
      </c>
      <c r="D67" s="10">
        <v>0</v>
      </c>
      <c r="E67" s="10">
        <v>0</v>
      </c>
      <c r="F67" s="10">
        <v>0</v>
      </c>
      <c r="G67" s="10">
        <v>345.93</v>
      </c>
      <c r="H67" s="10">
        <v>377.67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6" t="s">
        <v>57</v>
      </c>
      <c r="C68" s="6" t="s">
        <v>26</v>
      </c>
      <c r="D68" s="7">
        <v>433.89</v>
      </c>
      <c r="E68" s="7">
        <v>401.94</v>
      </c>
      <c r="F68" s="7">
        <v>0</v>
      </c>
      <c r="G68" s="7">
        <v>0</v>
      </c>
      <c r="H68" s="7">
        <v>0</v>
      </c>
      <c r="I68" s="7">
        <v>0</v>
      </c>
      <c r="J68" s="7">
        <v>449.99999999999994</v>
      </c>
      <c r="K68" s="7">
        <v>450</v>
      </c>
      <c r="L68" s="7">
        <v>450</v>
      </c>
      <c r="M68" s="7">
        <v>449.99999999999994</v>
      </c>
      <c r="N68" s="7">
        <v>449.99999999999994</v>
      </c>
      <c r="O68" s="7">
        <v>450</v>
      </c>
      <c r="P68" s="7">
        <v>450</v>
      </c>
      <c r="Q68" s="7">
        <v>0</v>
      </c>
      <c r="R68" s="7">
        <v>0</v>
      </c>
      <c r="S68" s="7">
        <v>450</v>
      </c>
      <c r="T68" s="7">
        <v>450</v>
      </c>
      <c r="U68" s="7">
        <v>450</v>
      </c>
      <c r="V68" s="7">
        <v>435.04482964734007</v>
      </c>
      <c r="W68" s="7">
        <v>435.23893805309734</v>
      </c>
      <c r="X68" s="7">
        <v>450</v>
      </c>
      <c r="Y68" s="7">
        <v>450</v>
      </c>
      <c r="Z68" s="7">
        <v>441.57</v>
      </c>
      <c r="AA68" s="8">
        <v>372.08</v>
      </c>
    </row>
    <row r="69" spans="1:27" x14ac:dyDescent="0.25">
      <c r="B69" s="67"/>
      <c r="C69" s="6" t="s">
        <v>27</v>
      </c>
      <c r="D69" s="7">
        <v>0</v>
      </c>
      <c r="E69" s="7">
        <v>0</v>
      </c>
      <c r="F69" s="7">
        <v>75.040000000000006</v>
      </c>
      <c r="G69" s="7">
        <v>72.22</v>
      </c>
      <c r="H69" s="7">
        <v>75</v>
      </c>
      <c r="I69" s="7">
        <v>81.03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175.86</v>
      </c>
      <c r="R69" s="7">
        <v>108.47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0</v>
      </c>
    </row>
    <row r="70" spans="1:27" x14ac:dyDescent="0.25">
      <c r="B70" s="67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8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6" t="s">
        <v>58</v>
      </c>
      <c r="C72" s="6" t="s">
        <v>26</v>
      </c>
      <c r="D72" s="7">
        <v>397.59000000000003</v>
      </c>
      <c r="E72" s="7">
        <v>267.02</v>
      </c>
      <c r="F72" s="7">
        <v>214.59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436.79029863058906</v>
      </c>
      <c r="M72" s="7">
        <v>418.51211072664358</v>
      </c>
      <c r="N72" s="7">
        <v>419.92939762655851</v>
      </c>
      <c r="O72" s="7">
        <v>425.14526943133848</v>
      </c>
      <c r="P72" s="7">
        <v>429.87000000000006</v>
      </c>
      <c r="Q72" s="7">
        <v>404.76893963373277</v>
      </c>
      <c r="R72" s="7">
        <v>399.16943467676492</v>
      </c>
      <c r="S72" s="7">
        <v>396.17437835077868</v>
      </c>
      <c r="T72" s="7">
        <v>450</v>
      </c>
      <c r="U72" s="7">
        <v>436.30541871921184</v>
      </c>
      <c r="V72" s="7">
        <v>450</v>
      </c>
      <c r="W72" s="7">
        <v>388.5622222222222</v>
      </c>
      <c r="X72" s="7">
        <v>343.55201834862379</v>
      </c>
      <c r="Y72" s="7">
        <v>287.42604871225211</v>
      </c>
      <c r="Z72" s="7">
        <v>250.28</v>
      </c>
      <c r="AA72" s="8">
        <v>244.11</v>
      </c>
    </row>
    <row r="73" spans="1:27" x14ac:dyDescent="0.25">
      <c r="B73" s="67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139.1</v>
      </c>
      <c r="K73" s="7">
        <v>149.80000000000001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8">
        <v>0</v>
      </c>
    </row>
    <row r="74" spans="1:27" x14ac:dyDescent="0.25">
      <c r="B74" s="67"/>
      <c r="C74" s="6" t="s">
        <v>28</v>
      </c>
      <c r="D74" s="7">
        <v>0</v>
      </c>
      <c r="E74" s="7">
        <v>0</v>
      </c>
      <c r="F74" s="7">
        <v>0</v>
      </c>
      <c r="G74" s="7">
        <v>58.52</v>
      </c>
      <c r="H74" s="7">
        <v>89.01</v>
      </c>
      <c r="I74" s="7">
        <v>91.03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8"/>
      <c r="C75" s="9" t="s">
        <v>29</v>
      </c>
      <c r="D75" s="10">
        <v>0</v>
      </c>
      <c r="E75" s="10">
        <v>0</v>
      </c>
      <c r="F75" s="10">
        <v>0</v>
      </c>
      <c r="G75" s="10">
        <v>175.56</v>
      </c>
      <c r="H75" s="10">
        <v>267.02</v>
      </c>
      <c r="I75" s="10">
        <v>273.08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6" t="s">
        <v>59</v>
      </c>
      <c r="C76" s="6" t="s">
        <v>26</v>
      </c>
      <c r="D76" s="7">
        <v>229.73</v>
      </c>
      <c r="E76" s="7">
        <v>219.47</v>
      </c>
      <c r="F76" s="7">
        <v>0</v>
      </c>
      <c r="G76" s="7">
        <v>154.66</v>
      </c>
      <c r="H76" s="7">
        <v>146.9</v>
      </c>
      <c r="I76" s="7">
        <v>135.30000000000001</v>
      </c>
      <c r="J76" s="7">
        <v>0</v>
      </c>
      <c r="K76" s="7">
        <v>331.61</v>
      </c>
      <c r="L76" s="7">
        <v>0</v>
      </c>
      <c r="M76" s="7">
        <v>405.05</v>
      </c>
      <c r="N76" s="7">
        <v>383.8945373809139</v>
      </c>
      <c r="O76" s="7">
        <v>366.64783369803064</v>
      </c>
      <c r="P76" s="7">
        <v>0</v>
      </c>
      <c r="Q76" s="7">
        <v>0</v>
      </c>
      <c r="R76" s="7">
        <v>374.28</v>
      </c>
      <c r="S76" s="7">
        <v>0</v>
      </c>
      <c r="T76" s="7">
        <v>446.18999999999994</v>
      </c>
      <c r="U76" s="7">
        <v>450.00000000000006</v>
      </c>
      <c r="V76" s="7">
        <v>410.67000000000007</v>
      </c>
      <c r="W76" s="7">
        <v>408.06</v>
      </c>
      <c r="X76" s="7">
        <v>398.66</v>
      </c>
      <c r="Y76" s="7">
        <v>405.54</v>
      </c>
      <c r="Z76" s="7">
        <v>410.60000000000008</v>
      </c>
      <c r="AA76" s="8">
        <v>272.72232523415232</v>
      </c>
    </row>
    <row r="77" spans="1:27" x14ac:dyDescent="0.25">
      <c r="B77" s="67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124.46</v>
      </c>
      <c r="Q77" s="7">
        <v>97.5</v>
      </c>
      <c r="R77" s="7">
        <v>0</v>
      </c>
      <c r="S77" s="7">
        <v>132.54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7"/>
      <c r="C78" s="6" t="s">
        <v>28</v>
      </c>
      <c r="D78" s="7">
        <v>0</v>
      </c>
      <c r="E78" s="7">
        <v>0</v>
      </c>
      <c r="F78" s="7">
        <v>71.349999999999994</v>
      </c>
      <c r="G78" s="7">
        <v>0</v>
      </c>
      <c r="H78" s="7">
        <v>0</v>
      </c>
      <c r="I78" s="7">
        <v>0</v>
      </c>
      <c r="J78" s="7">
        <v>71.09</v>
      </c>
      <c r="K78" s="7">
        <v>0</v>
      </c>
      <c r="L78" s="7">
        <v>132.52000000000001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8"/>
      <c r="C79" s="9" t="s">
        <v>29</v>
      </c>
      <c r="D79" s="10">
        <v>0</v>
      </c>
      <c r="E79" s="10">
        <v>0</v>
      </c>
      <c r="F79" s="10">
        <v>214.05</v>
      </c>
      <c r="G79" s="10">
        <v>0</v>
      </c>
      <c r="H79" s="10">
        <v>0</v>
      </c>
      <c r="I79" s="10">
        <v>0</v>
      </c>
      <c r="J79" s="10">
        <v>213.27</v>
      </c>
      <c r="K79" s="10">
        <v>0</v>
      </c>
      <c r="L79" s="10">
        <v>397.55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6" t="s">
        <v>60</v>
      </c>
      <c r="C80" s="6" t="s">
        <v>26</v>
      </c>
      <c r="D80" s="7">
        <v>207.92</v>
      </c>
      <c r="E80" s="7">
        <v>190.53000000000003</v>
      </c>
      <c r="F80" s="7">
        <v>146.9</v>
      </c>
      <c r="G80" s="7">
        <v>146.9</v>
      </c>
      <c r="H80" s="7">
        <v>180.19</v>
      </c>
      <c r="I80" s="7">
        <v>232.77000000000004</v>
      </c>
      <c r="J80" s="7">
        <v>450</v>
      </c>
      <c r="K80" s="7">
        <v>450</v>
      </c>
      <c r="L80" s="7">
        <v>435.30456480258329</v>
      </c>
      <c r="M80" s="7">
        <v>427.36151933077093</v>
      </c>
      <c r="N80" s="7">
        <v>450</v>
      </c>
      <c r="O80" s="7">
        <v>427.41768155164641</v>
      </c>
      <c r="P80" s="7">
        <v>421.58073975971996</v>
      </c>
      <c r="Q80" s="7">
        <v>427.07646520146523</v>
      </c>
      <c r="R80" s="7">
        <v>450</v>
      </c>
      <c r="S80" s="7">
        <v>450.00000000000006</v>
      </c>
      <c r="T80" s="7">
        <v>412.98831879343487</v>
      </c>
      <c r="U80" s="7">
        <v>435.87471783295706</v>
      </c>
      <c r="V80" s="7">
        <v>450</v>
      </c>
      <c r="W80" s="7">
        <v>435.20904121731422</v>
      </c>
      <c r="X80" s="7">
        <v>422.13172541743972</v>
      </c>
      <c r="Y80" s="7">
        <v>418.62714386404582</v>
      </c>
      <c r="Z80" s="7">
        <v>450</v>
      </c>
      <c r="AA80" s="8">
        <v>311.84523795788863</v>
      </c>
    </row>
    <row r="81" spans="1:27" x14ac:dyDescent="0.25">
      <c r="B81" s="67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25">
      <c r="B82" s="67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8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6" t="s">
        <v>61</v>
      </c>
      <c r="C84" s="6" t="s">
        <v>26</v>
      </c>
      <c r="D84" s="7">
        <v>425.85</v>
      </c>
      <c r="E84" s="7">
        <v>368.21</v>
      </c>
      <c r="F84" s="7">
        <v>289.23466523962423</v>
      </c>
      <c r="G84" s="7">
        <v>261.44</v>
      </c>
      <c r="H84" s="7">
        <v>312.065</v>
      </c>
      <c r="I84" s="7">
        <v>399.95500000000004</v>
      </c>
      <c r="J84" s="7">
        <v>409.64516129032262</v>
      </c>
      <c r="K84" s="7">
        <v>450.00000000000006</v>
      </c>
      <c r="L84" s="7">
        <v>427.31414324569357</v>
      </c>
      <c r="M84" s="7">
        <v>427.11443923630958</v>
      </c>
      <c r="N84" s="7">
        <v>427.22898418837445</v>
      </c>
      <c r="O84" s="7">
        <v>450</v>
      </c>
      <c r="P84" s="7">
        <v>450.00000000000006</v>
      </c>
      <c r="Q84" s="7">
        <v>450</v>
      </c>
      <c r="R84" s="7">
        <v>411.80962476150097</v>
      </c>
      <c r="S84" s="7">
        <v>427.11672573453757</v>
      </c>
      <c r="T84" s="7">
        <v>450</v>
      </c>
      <c r="U84" s="7">
        <v>450.00000000000006</v>
      </c>
      <c r="V84" s="7">
        <v>450</v>
      </c>
      <c r="W84" s="7">
        <v>428.81917257433076</v>
      </c>
      <c r="X84" s="7">
        <v>450</v>
      </c>
      <c r="Y84" s="7">
        <v>435.47460087082732</v>
      </c>
      <c r="Z84" s="7">
        <v>435.35771762984638</v>
      </c>
      <c r="AA84" s="8">
        <v>450.00000000000006</v>
      </c>
    </row>
    <row r="85" spans="1:27" x14ac:dyDescent="0.25">
      <c r="B85" s="67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7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8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6" t="s">
        <v>62</v>
      </c>
      <c r="C88" s="6" t="s">
        <v>26</v>
      </c>
      <c r="D88" s="7">
        <v>450</v>
      </c>
      <c r="E88" s="7">
        <v>435.61242093156989</v>
      </c>
      <c r="F88" s="7">
        <v>449.99999999999994</v>
      </c>
      <c r="G88" s="7">
        <v>385.50923076923078</v>
      </c>
      <c r="H88" s="7">
        <v>399.94842105263155</v>
      </c>
      <c r="I88" s="7">
        <v>0</v>
      </c>
      <c r="J88" s="7">
        <v>450</v>
      </c>
      <c r="K88" s="7">
        <v>437.36363636363637</v>
      </c>
      <c r="L88" s="7">
        <v>427.20045558086559</v>
      </c>
      <c r="M88" s="7">
        <v>435.2149505096765</v>
      </c>
      <c r="N88" s="7">
        <v>450.00000000000006</v>
      </c>
      <c r="O88" s="7">
        <v>435.16674077367719</v>
      </c>
      <c r="P88" s="7">
        <v>450</v>
      </c>
      <c r="Q88" s="7">
        <v>450</v>
      </c>
      <c r="R88" s="7">
        <v>434.29624980386006</v>
      </c>
      <c r="S88" s="7">
        <v>450</v>
      </c>
      <c r="T88" s="7">
        <v>449.99999999999994</v>
      </c>
      <c r="U88" s="7">
        <v>450</v>
      </c>
      <c r="V88" s="7">
        <v>450</v>
      </c>
      <c r="W88" s="7">
        <v>450</v>
      </c>
      <c r="X88" s="7">
        <v>450</v>
      </c>
      <c r="Y88" s="7">
        <v>450.00000000000006</v>
      </c>
      <c r="Z88" s="7">
        <v>450</v>
      </c>
      <c r="AA88" s="8">
        <v>450</v>
      </c>
    </row>
    <row r="89" spans="1:27" x14ac:dyDescent="0.25">
      <c r="B89" s="67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7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176.75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8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530.24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6" t="s">
        <v>63</v>
      </c>
      <c r="C92" s="6" t="s">
        <v>26</v>
      </c>
      <c r="D92" s="7">
        <v>450</v>
      </c>
      <c r="E92" s="7">
        <v>415.31</v>
      </c>
      <c r="F92" s="7">
        <v>366.61376803848214</v>
      </c>
      <c r="G92" s="7">
        <v>354.64999999999992</v>
      </c>
      <c r="H92" s="7">
        <v>363.71</v>
      </c>
      <c r="I92" s="7">
        <v>450</v>
      </c>
      <c r="J92" s="7">
        <v>439.35130342259265</v>
      </c>
      <c r="K92" s="7">
        <v>450</v>
      </c>
      <c r="L92" s="7">
        <v>427.37056296631249</v>
      </c>
      <c r="M92" s="7">
        <v>450</v>
      </c>
      <c r="N92" s="7">
        <v>427.39866772044712</v>
      </c>
      <c r="O92" s="7">
        <v>450</v>
      </c>
      <c r="P92" s="7">
        <v>435.38124452234882</v>
      </c>
      <c r="Q92" s="7">
        <v>435.2149505096765</v>
      </c>
      <c r="R92" s="7">
        <v>421.049840933192</v>
      </c>
      <c r="S92" s="7">
        <v>414.72094935965225</v>
      </c>
      <c r="T92" s="7">
        <v>406.91811040568166</v>
      </c>
      <c r="U92" s="7">
        <v>403.0733170823176</v>
      </c>
      <c r="V92" s="7">
        <v>450</v>
      </c>
      <c r="W92" s="7">
        <v>450</v>
      </c>
      <c r="X92" s="7">
        <v>416.11009547024173</v>
      </c>
      <c r="Y92" s="7">
        <v>322.99928069588486</v>
      </c>
      <c r="Z92" s="7">
        <v>318.52999999999997</v>
      </c>
      <c r="AA92" s="8">
        <v>222.93453152832205</v>
      </c>
    </row>
    <row r="93" spans="1:27" x14ac:dyDescent="0.25">
      <c r="B93" s="67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7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8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6" t="s">
        <v>64</v>
      </c>
      <c r="C96" s="6" t="s">
        <v>26</v>
      </c>
      <c r="D96" s="7">
        <v>187.57752001123436</v>
      </c>
      <c r="E96" s="7">
        <v>213.08</v>
      </c>
      <c r="F96" s="7">
        <v>189.99</v>
      </c>
      <c r="G96" s="7">
        <v>152.1499088554159</v>
      </c>
      <c r="H96" s="7">
        <v>152.08558428426983</v>
      </c>
      <c r="I96" s="7">
        <v>211.14482275029221</v>
      </c>
      <c r="J96" s="7">
        <v>228.08000000000004</v>
      </c>
      <c r="K96" s="7">
        <v>301.73</v>
      </c>
      <c r="L96" s="7">
        <v>303.09762553965004</v>
      </c>
      <c r="M96" s="7">
        <v>370.86</v>
      </c>
      <c r="N96" s="7">
        <v>380.13</v>
      </c>
      <c r="O96" s="7">
        <v>351.30000000000007</v>
      </c>
      <c r="P96" s="7">
        <v>335.80484076433123</v>
      </c>
      <c r="Q96" s="7">
        <v>287.20499999999998</v>
      </c>
      <c r="R96" s="7">
        <v>0</v>
      </c>
      <c r="S96" s="7">
        <v>0</v>
      </c>
      <c r="T96" s="7">
        <v>0</v>
      </c>
      <c r="U96" s="7">
        <v>411.75839160839161</v>
      </c>
      <c r="V96" s="7">
        <v>405.08</v>
      </c>
      <c r="W96" s="7">
        <v>373.25</v>
      </c>
      <c r="X96" s="7">
        <v>375</v>
      </c>
      <c r="Y96" s="7">
        <v>0</v>
      </c>
      <c r="Z96" s="7">
        <v>393.17436682438074</v>
      </c>
      <c r="AA96" s="8">
        <v>176.58</v>
      </c>
    </row>
    <row r="97" spans="1:27" x14ac:dyDescent="0.25">
      <c r="B97" s="67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112.67000000000002</v>
      </c>
      <c r="S97" s="7">
        <v>114.33</v>
      </c>
      <c r="T97" s="7">
        <v>140.01</v>
      </c>
      <c r="U97" s="7">
        <v>0</v>
      </c>
      <c r="V97" s="7">
        <v>0</v>
      </c>
      <c r="W97" s="7">
        <v>0</v>
      </c>
      <c r="X97" s="7">
        <v>0</v>
      </c>
      <c r="Y97" s="7">
        <v>128.66</v>
      </c>
      <c r="Z97" s="7">
        <v>0</v>
      </c>
      <c r="AA97" s="8">
        <v>0</v>
      </c>
    </row>
    <row r="98" spans="1:27" x14ac:dyDescent="0.25">
      <c r="B98" s="67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8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6" t="s">
        <v>65</v>
      </c>
      <c r="C100" s="6" t="s">
        <v>26</v>
      </c>
      <c r="D100" s="7">
        <v>173.3</v>
      </c>
      <c r="E100" s="7">
        <v>173.12</v>
      </c>
      <c r="F100" s="7">
        <v>173.3</v>
      </c>
      <c r="G100" s="7">
        <v>0</v>
      </c>
      <c r="H100" s="7">
        <v>0</v>
      </c>
      <c r="I100" s="7">
        <v>0</v>
      </c>
      <c r="J100" s="7">
        <v>192.05</v>
      </c>
      <c r="K100" s="7">
        <v>213.69000000000003</v>
      </c>
      <c r="L100" s="7">
        <v>242.01103480714957</v>
      </c>
      <c r="M100" s="7">
        <v>309.83</v>
      </c>
      <c r="N100" s="7">
        <v>327.08999999999997</v>
      </c>
      <c r="O100" s="7">
        <v>0</v>
      </c>
      <c r="P100" s="7">
        <v>0</v>
      </c>
      <c r="Q100" s="7">
        <v>0</v>
      </c>
      <c r="R100" s="7">
        <v>0</v>
      </c>
      <c r="S100" s="7">
        <v>339</v>
      </c>
      <c r="T100" s="7">
        <v>0</v>
      </c>
      <c r="U100" s="7">
        <v>367.22</v>
      </c>
      <c r="V100" s="7">
        <v>370.4</v>
      </c>
      <c r="W100" s="7">
        <v>361.59000000000003</v>
      </c>
      <c r="X100" s="7">
        <v>350.81</v>
      </c>
      <c r="Y100" s="7">
        <v>0</v>
      </c>
      <c r="Z100" s="7">
        <v>0</v>
      </c>
      <c r="AA100" s="8">
        <v>0</v>
      </c>
    </row>
    <row r="101" spans="1:27" x14ac:dyDescent="0.25">
      <c r="B101" s="67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115.42</v>
      </c>
      <c r="P101" s="7">
        <v>83.644159999999999</v>
      </c>
      <c r="Q101" s="7">
        <v>69.235821825233586</v>
      </c>
      <c r="R101" s="7">
        <v>111.55</v>
      </c>
      <c r="S101" s="7">
        <v>0</v>
      </c>
      <c r="T101" s="7">
        <v>69.47</v>
      </c>
      <c r="U101" s="7">
        <v>0</v>
      </c>
      <c r="V101" s="7">
        <v>0</v>
      </c>
      <c r="W101" s="7">
        <v>0</v>
      </c>
      <c r="X101" s="7">
        <v>0</v>
      </c>
      <c r="Y101" s="7">
        <v>88.175639097744352</v>
      </c>
      <c r="Z101" s="7">
        <v>90.610812384228637</v>
      </c>
      <c r="AA101" s="8">
        <v>45.974238526018759</v>
      </c>
    </row>
    <row r="102" spans="1:27" x14ac:dyDescent="0.25">
      <c r="B102" s="67"/>
      <c r="C102" s="6" t="s">
        <v>28</v>
      </c>
      <c r="D102" s="7">
        <v>0</v>
      </c>
      <c r="E102" s="7">
        <v>0</v>
      </c>
      <c r="F102" s="7">
        <v>0</v>
      </c>
      <c r="G102" s="7">
        <v>37.409999999999997</v>
      </c>
      <c r="H102" s="7">
        <v>60</v>
      </c>
      <c r="I102" s="7">
        <v>62.66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8"/>
      <c r="C103" s="9" t="s">
        <v>29</v>
      </c>
      <c r="D103" s="10">
        <v>0</v>
      </c>
      <c r="E103" s="10">
        <v>0</v>
      </c>
      <c r="F103" s="10">
        <v>0</v>
      </c>
      <c r="G103" s="10">
        <v>112.23</v>
      </c>
      <c r="H103" s="10">
        <v>180</v>
      </c>
      <c r="I103" s="10">
        <v>187.97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6" t="s">
        <v>66</v>
      </c>
      <c r="C104" s="6" t="s">
        <v>26</v>
      </c>
      <c r="D104" s="7">
        <v>188.75</v>
      </c>
      <c r="E104" s="7">
        <v>160.08076272289469</v>
      </c>
      <c r="F104" s="7">
        <v>188.79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278.91000000000003</v>
      </c>
      <c r="N104" s="7">
        <v>0</v>
      </c>
      <c r="O104" s="7">
        <v>0</v>
      </c>
      <c r="P104" s="7">
        <v>0</v>
      </c>
      <c r="Q104" s="7">
        <v>270.78747337025987</v>
      </c>
      <c r="R104" s="7">
        <v>289.95</v>
      </c>
      <c r="S104" s="7">
        <v>0</v>
      </c>
      <c r="T104" s="7">
        <v>293.48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7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50.198273958855992</v>
      </c>
      <c r="K105" s="7">
        <v>47.232040723420106</v>
      </c>
      <c r="L105" s="7">
        <v>52.32</v>
      </c>
      <c r="M105" s="7">
        <v>0</v>
      </c>
      <c r="N105" s="7">
        <v>99.68</v>
      </c>
      <c r="O105" s="7">
        <v>101.41</v>
      </c>
      <c r="P105" s="7">
        <v>99.7</v>
      </c>
      <c r="Q105" s="7">
        <v>0</v>
      </c>
      <c r="R105" s="7">
        <v>0</v>
      </c>
      <c r="S105" s="7">
        <v>58.03</v>
      </c>
      <c r="T105" s="7">
        <v>0</v>
      </c>
      <c r="U105" s="7">
        <v>109.3</v>
      </c>
      <c r="V105" s="7">
        <v>84.854574630667344</v>
      </c>
      <c r="W105" s="7">
        <v>71.951848390446528</v>
      </c>
      <c r="X105" s="7">
        <v>64.46243689970963</v>
      </c>
      <c r="Y105" s="7">
        <v>51.764486422668242</v>
      </c>
      <c r="Z105" s="7">
        <v>46.49</v>
      </c>
      <c r="AA105" s="8">
        <v>40.726081594902887</v>
      </c>
    </row>
    <row r="106" spans="1:27" x14ac:dyDescent="0.25">
      <c r="B106" s="67"/>
      <c r="C106" s="6" t="s">
        <v>28</v>
      </c>
      <c r="D106" s="7">
        <v>0</v>
      </c>
      <c r="E106" s="7">
        <v>0</v>
      </c>
      <c r="F106" s="7">
        <v>0</v>
      </c>
      <c r="G106" s="7">
        <v>58.02</v>
      </c>
      <c r="H106" s="7">
        <v>62.93</v>
      </c>
      <c r="I106" s="7">
        <v>65.12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8"/>
      <c r="C107" s="9" t="s">
        <v>29</v>
      </c>
      <c r="D107" s="10">
        <v>0</v>
      </c>
      <c r="E107" s="10">
        <v>0</v>
      </c>
      <c r="F107" s="10">
        <v>0</v>
      </c>
      <c r="G107" s="10">
        <v>174.06</v>
      </c>
      <c r="H107" s="10">
        <v>188.79</v>
      </c>
      <c r="I107" s="10">
        <v>195.36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6" t="s">
        <v>67</v>
      </c>
      <c r="C108" s="6" t="s">
        <v>26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174.34</v>
      </c>
      <c r="L108" s="7">
        <v>227.84635358043857</v>
      </c>
      <c r="M108" s="7">
        <v>299.95999999999998</v>
      </c>
      <c r="N108" s="7">
        <v>307.45999999999998</v>
      </c>
      <c r="O108" s="7">
        <v>300.18</v>
      </c>
      <c r="P108" s="7">
        <v>315.06</v>
      </c>
      <c r="Q108" s="7">
        <v>300.27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8">
        <v>0</v>
      </c>
    </row>
    <row r="109" spans="1:27" x14ac:dyDescent="0.25">
      <c r="B109" s="67"/>
      <c r="C109" s="6" t="s">
        <v>27</v>
      </c>
      <c r="D109" s="7">
        <v>35.800427696151331</v>
      </c>
      <c r="E109" s="7">
        <v>34.505561595239463</v>
      </c>
      <c r="F109" s="7">
        <v>0</v>
      </c>
      <c r="G109" s="7">
        <v>0</v>
      </c>
      <c r="H109" s="7">
        <v>0</v>
      </c>
      <c r="I109" s="7">
        <v>0</v>
      </c>
      <c r="J109" s="7">
        <v>33.020000000000003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94.22</v>
      </c>
      <c r="S109" s="7">
        <v>63.088623730327043</v>
      </c>
      <c r="T109" s="7">
        <v>64.031681549663418</v>
      </c>
      <c r="U109" s="7">
        <v>67.643464399574924</v>
      </c>
      <c r="V109" s="7">
        <v>62.13000000000001</v>
      </c>
      <c r="W109" s="7">
        <v>59.155922732905864</v>
      </c>
      <c r="X109" s="7">
        <v>49.5</v>
      </c>
      <c r="Y109" s="7">
        <v>36.902364299083835</v>
      </c>
      <c r="Z109" s="7">
        <v>38.830677130220359</v>
      </c>
      <c r="AA109" s="8">
        <v>27.140000000000004</v>
      </c>
    </row>
    <row r="110" spans="1:27" x14ac:dyDescent="0.25">
      <c r="B110" s="67"/>
      <c r="C110" s="6" t="s">
        <v>28</v>
      </c>
      <c r="D110" s="7">
        <v>0</v>
      </c>
      <c r="E110" s="7">
        <v>0</v>
      </c>
      <c r="F110" s="7">
        <v>40.68</v>
      </c>
      <c r="G110" s="7">
        <v>39.479999999999997</v>
      </c>
      <c r="H110" s="7">
        <v>38.020000000000003</v>
      </c>
      <c r="I110" s="7">
        <v>48.77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8"/>
      <c r="C111" s="9" t="s">
        <v>29</v>
      </c>
      <c r="D111" s="10">
        <v>0</v>
      </c>
      <c r="E111" s="10">
        <v>0</v>
      </c>
      <c r="F111" s="10">
        <v>122.04</v>
      </c>
      <c r="G111" s="10">
        <v>118.44</v>
      </c>
      <c r="H111" s="10">
        <v>114.06</v>
      </c>
      <c r="I111" s="10">
        <v>146.30000000000001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6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266.27</v>
      </c>
      <c r="M112" s="7">
        <v>263.62082860385925</v>
      </c>
      <c r="N112" s="7">
        <v>297.68338345864663</v>
      </c>
      <c r="O112" s="7">
        <v>303.95999999999998</v>
      </c>
      <c r="P112" s="7">
        <v>299.49400606980271</v>
      </c>
      <c r="Q112" s="7">
        <v>314.33</v>
      </c>
      <c r="R112" s="7">
        <v>319.13</v>
      </c>
      <c r="S112" s="7">
        <v>333.41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7"/>
      <c r="C113" s="6" t="s">
        <v>27</v>
      </c>
      <c r="D113" s="7">
        <v>33.818984597832284</v>
      </c>
      <c r="E113" s="7">
        <v>32.750999999999998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97.489139280125201</v>
      </c>
      <c r="U113" s="7">
        <v>77.823840139009548</v>
      </c>
      <c r="V113" s="7">
        <v>81.952533416226302</v>
      </c>
      <c r="W113" s="7">
        <v>73.553497229916886</v>
      </c>
      <c r="X113" s="7">
        <v>73.244719216898503</v>
      </c>
      <c r="Y113" s="7">
        <v>60.472080422880865</v>
      </c>
      <c r="Z113" s="7">
        <v>61.63825681856683</v>
      </c>
      <c r="AA113" s="8">
        <v>37.768669417225368</v>
      </c>
    </row>
    <row r="114" spans="1:27" x14ac:dyDescent="0.25">
      <c r="B114" s="67"/>
      <c r="C114" s="6" t="s">
        <v>28</v>
      </c>
      <c r="D114" s="7">
        <v>0</v>
      </c>
      <c r="E114" s="7">
        <v>0</v>
      </c>
      <c r="F114" s="7">
        <v>37.26</v>
      </c>
      <c r="G114" s="7">
        <v>35.76</v>
      </c>
      <c r="H114" s="7">
        <v>43.13</v>
      </c>
      <c r="I114" s="7">
        <v>65.55</v>
      </c>
      <c r="J114" s="7">
        <v>56.5</v>
      </c>
      <c r="K114" s="7">
        <v>99.03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8"/>
      <c r="C115" s="9" t="s">
        <v>29</v>
      </c>
      <c r="D115" s="10">
        <v>0</v>
      </c>
      <c r="E115" s="10">
        <v>0</v>
      </c>
      <c r="F115" s="10">
        <v>111.78</v>
      </c>
      <c r="G115" s="10">
        <v>107.28</v>
      </c>
      <c r="H115" s="10">
        <v>129.38999999999999</v>
      </c>
      <c r="I115" s="10">
        <v>196.65</v>
      </c>
      <c r="J115" s="10">
        <v>169.5</v>
      </c>
      <c r="K115" s="10">
        <v>297.08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6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7"/>
      <c r="C117" s="6" t="s">
        <v>27</v>
      </c>
      <c r="D117" s="7">
        <v>39.230750469043151</v>
      </c>
      <c r="E117" s="7">
        <v>31.808181818181819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61.046000000000006</v>
      </c>
      <c r="N117" s="7">
        <v>61.285000000000004</v>
      </c>
      <c r="O117" s="7">
        <v>0</v>
      </c>
      <c r="P117" s="7">
        <v>0</v>
      </c>
      <c r="Q117" s="7">
        <v>82.202757660167123</v>
      </c>
      <c r="R117" s="7">
        <v>75.030680087971589</v>
      </c>
      <c r="S117" s="7">
        <v>60.029999999999994</v>
      </c>
      <c r="T117" s="7">
        <v>66.058886812751254</v>
      </c>
      <c r="U117" s="7">
        <v>67.980077554333121</v>
      </c>
      <c r="V117" s="7">
        <v>55.201875000000001</v>
      </c>
      <c r="W117" s="7">
        <v>53.23696159391794</v>
      </c>
      <c r="X117" s="7">
        <v>43.504645030425962</v>
      </c>
      <c r="Y117" s="7">
        <v>36.110806911592015</v>
      </c>
      <c r="Z117" s="7">
        <v>36.928958031837922</v>
      </c>
      <c r="AA117" s="8">
        <v>27.844070612668745</v>
      </c>
    </row>
    <row r="118" spans="1:27" x14ac:dyDescent="0.25">
      <c r="B118" s="67"/>
      <c r="C118" s="6" t="s">
        <v>28</v>
      </c>
      <c r="D118" s="7">
        <v>0</v>
      </c>
      <c r="E118" s="7">
        <v>0</v>
      </c>
      <c r="F118" s="7">
        <v>47.19</v>
      </c>
      <c r="G118" s="7">
        <v>45.41</v>
      </c>
      <c r="H118" s="7">
        <v>47.01</v>
      </c>
      <c r="I118" s="7">
        <v>58.82</v>
      </c>
      <c r="J118" s="7">
        <v>69.989999999999995</v>
      </c>
      <c r="K118" s="7">
        <v>94</v>
      </c>
      <c r="L118" s="7">
        <v>100</v>
      </c>
      <c r="M118" s="7">
        <v>0</v>
      </c>
      <c r="N118" s="7">
        <v>0</v>
      </c>
      <c r="O118" s="7">
        <v>102.19</v>
      </c>
      <c r="P118" s="7">
        <v>102.81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8"/>
      <c r="C119" s="9" t="s">
        <v>29</v>
      </c>
      <c r="D119" s="10">
        <v>0</v>
      </c>
      <c r="E119" s="10">
        <v>0</v>
      </c>
      <c r="F119" s="10">
        <v>141.56</v>
      </c>
      <c r="G119" s="10">
        <v>136.22999999999999</v>
      </c>
      <c r="H119" s="10">
        <v>141.02000000000001</v>
      </c>
      <c r="I119" s="10">
        <v>176.45</v>
      </c>
      <c r="J119" s="10">
        <v>209.97</v>
      </c>
      <c r="K119" s="10">
        <v>282</v>
      </c>
      <c r="L119" s="10">
        <v>300</v>
      </c>
      <c r="M119" s="10">
        <v>0</v>
      </c>
      <c r="N119" s="10">
        <v>0</v>
      </c>
      <c r="O119" s="10">
        <v>306.57</v>
      </c>
      <c r="P119" s="10">
        <v>308.42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6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7"/>
      <c r="C121" s="6" t="s">
        <v>27</v>
      </c>
      <c r="D121" s="7">
        <v>25.330340780862112</v>
      </c>
      <c r="E121" s="7">
        <v>17.186299149414221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46.796999999999997</v>
      </c>
      <c r="N121" s="7">
        <v>51.036999999999999</v>
      </c>
      <c r="O121" s="7">
        <v>51.027000000000001</v>
      </c>
      <c r="P121" s="7">
        <v>48.106999999999999</v>
      </c>
      <c r="Q121" s="7">
        <v>45.626999999999995</v>
      </c>
      <c r="R121" s="7">
        <v>56.404522613065332</v>
      </c>
      <c r="S121" s="7">
        <v>57.455049006035772</v>
      </c>
      <c r="T121" s="7">
        <v>75.379018645731108</v>
      </c>
      <c r="U121" s="7">
        <v>72.725586592178772</v>
      </c>
      <c r="V121" s="7">
        <v>70.303507630723033</v>
      </c>
      <c r="W121" s="7">
        <v>67.727396040541834</v>
      </c>
      <c r="X121" s="7">
        <v>44.414406176978559</v>
      </c>
      <c r="Y121" s="7">
        <v>38.026199181186328</v>
      </c>
      <c r="Z121" s="7">
        <v>33.926060606060602</v>
      </c>
      <c r="AA121" s="8">
        <v>23.9</v>
      </c>
    </row>
    <row r="122" spans="1:27" x14ac:dyDescent="0.25">
      <c r="B122" s="67"/>
      <c r="C122" s="6" t="s">
        <v>28</v>
      </c>
      <c r="D122" s="7">
        <v>0</v>
      </c>
      <c r="E122" s="7">
        <v>0</v>
      </c>
      <c r="F122" s="7">
        <v>16.559999999999999</v>
      </c>
      <c r="G122" s="7">
        <v>12.78</v>
      </c>
      <c r="H122" s="7">
        <v>10.68</v>
      </c>
      <c r="I122" s="7">
        <v>36.99</v>
      </c>
      <c r="J122" s="7">
        <v>54.38</v>
      </c>
      <c r="K122" s="7">
        <v>61.39</v>
      </c>
      <c r="L122" s="7">
        <v>68.959999999999994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8"/>
      <c r="C123" s="9" t="s">
        <v>29</v>
      </c>
      <c r="D123" s="10">
        <v>0</v>
      </c>
      <c r="E123" s="10">
        <v>0</v>
      </c>
      <c r="F123" s="10">
        <v>49.68</v>
      </c>
      <c r="G123" s="10">
        <v>38.340000000000003</v>
      </c>
      <c r="H123" s="10">
        <v>32.04</v>
      </c>
      <c r="I123" s="10">
        <v>110.97</v>
      </c>
      <c r="J123" s="10">
        <v>163.13</v>
      </c>
      <c r="K123" s="10">
        <v>184.17</v>
      </c>
      <c r="L123" s="10">
        <v>206.87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6" t="s">
        <v>71</v>
      </c>
      <c r="C124" s="6" t="s">
        <v>26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8">
        <v>0</v>
      </c>
    </row>
    <row r="125" spans="1:27" x14ac:dyDescent="0.25">
      <c r="B125" s="67"/>
      <c r="C125" s="6" t="s">
        <v>27</v>
      </c>
      <c r="D125" s="7">
        <v>19.757777777777779</v>
      </c>
      <c r="E125" s="7">
        <v>28.077781201849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34.387559891331193</v>
      </c>
      <c r="N125" s="7">
        <v>47.43</v>
      </c>
      <c r="O125" s="7">
        <v>30.759457013574657</v>
      </c>
      <c r="P125" s="7">
        <v>32.427820403523725</v>
      </c>
      <c r="Q125" s="7">
        <v>32.079413207459851</v>
      </c>
      <c r="R125" s="7">
        <v>33.913853407629652</v>
      </c>
      <c r="S125" s="7">
        <v>45.868341236170032</v>
      </c>
      <c r="T125" s="7">
        <v>69.546337060769787</v>
      </c>
      <c r="U125" s="7">
        <v>71.862086279760661</v>
      </c>
      <c r="V125" s="7">
        <v>45.728446081714665</v>
      </c>
      <c r="W125" s="7">
        <v>37.477047799536741</v>
      </c>
      <c r="X125" s="7">
        <v>35.147922265867273</v>
      </c>
      <c r="Y125" s="7">
        <v>33.282349320444496</v>
      </c>
      <c r="Z125" s="7">
        <v>35.176611611198283</v>
      </c>
      <c r="AA125" s="8">
        <v>19.304512756168968</v>
      </c>
    </row>
    <row r="126" spans="1:27" x14ac:dyDescent="0.25">
      <c r="B126" s="67"/>
      <c r="C126" s="6" t="s">
        <v>28</v>
      </c>
      <c r="D126" s="7">
        <v>0</v>
      </c>
      <c r="E126" s="7">
        <v>0</v>
      </c>
      <c r="F126" s="7">
        <v>46.54</v>
      </c>
      <c r="G126" s="7">
        <v>20.3</v>
      </c>
      <c r="H126" s="7">
        <v>19.559999999999999</v>
      </c>
      <c r="I126" s="7">
        <v>33.270000000000003</v>
      </c>
      <c r="J126" s="7">
        <v>33.520000000000003</v>
      </c>
      <c r="K126" s="7">
        <v>43.52</v>
      </c>
      <c r="L126" s="7">
        <v>46.51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9"/>
      <c r="C127" s="12" t="s">
        <v>29</v>
      </c>
      <c r="D127" s="13">
        <v>0</v>
      </c>
      <c r="E127" s="13">
        <v>0</v>
      </c>
      <c r="F127" s="13">
        <v>139.62</v>
      </c>
      <c r="G127" s="13">
        <v>60.89</v>
      </c>
      <c r="H127" s="13">
        <v>58.67</v>
      </c>
      <c r="I127" s="13">
        <v>99.81</v>
      </c>
      <c r="J127" s="13">
        <v>100.55</v>
      </c>
      <c r="K127" s="13">
        <v>130.55000000000001</v>
      </c>
      <c r="L127" s="13">
        <v>139.52000000000001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EA660-7053-4208-9F53-08CDFC2944A0}">
  <sheetPr codeName="Sheet16"/>
  <dimension ref="A1:G131"/>
  <sheetViews>
    <sheetView workbookViewId="0">
      <selection activeCell="D32" sqref="D3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01.12.2021</v>
      </c>
      <c r="B2" s="20" t="s">
        <v>34</v>
      </c>
      <c r="C2" s="20">
        <v>1</v>
      </c>
      <c r="D2" s="21">
        <v>61.695</v>
      </c>
    </row>
    <row r="3" spans="1:5" ht="15" customHeight="1" thickTop="1" thickBot="1" x14ac:dyDescent="0.3">
      <c r="A3" s="19" t="str">
        <f>'Angazirana aFRR energija'!B5</f>
        <v>02.12.2021</v>
      </c>
      <c r="B3" s="20" t="s">
        <v>34</v>
      </c>
      <c r="C3" s="20">
        <v>1</v>
      </c>
      <c r="D3" s="21">
        <v>61.695</v>
      </c>
    </row>
    <row r="4" spans="1:5" ht="15.75" customHeight="1" thickTop="1" thickBot="1" x14ac:dyDescent="0.3">
      <c r="A4" s="19" t="str">
        <f>'Angazirana aFRR energija'!B6</f>
        <v>03.12.2021</v>
      </c>
      <c r="B4" s="20" t="s">
        <v>34</v>
      </c>
      <c r="C4" s="20">
        <v>1</v>
      </c>
      <c r="D4" s="21">
        <v>61.695</v>
      </c>
    </row>
    <row r="5" spans="1:5" ht="15" customHeight="1" thickTop="1" thickBot="1" x14ac:dyDescent="0.3">
      <c r="A5" s="19" t="str">
        <f>'Angazirana aFRR energija'!B7</f>
        <v>04.12.2021</v>
      </c>
      <c r="B5" s="20" t="s">
        <v>34</v>
      </c>
      <c r="C5" s="20">
        <v>1</v>
      </c>
      <c r="D5" s="21">
        <v>61.695</v>
      </c>
    </row>
    <row r="6" spans="1:5" ht="15" customHeight="1" thickTop="1" thickBot="1" x14ac:dyDescent="0.3">
      <c r="A6" s="19" t="str">
        <f>'Angazirana aFRR energija'!B8</f>
        <v>05.12.2021</v>
      </c>
      <c r="B6" s="20" t="s">
        <v>34</v>
      </c>
      <c r="C6" s="20">
        <v>1</v>
      </c>
      <c r="D6" s="21">
        <v>61.695</v>
      </c>
    </row>
    <row r="7" spans="1:5" ht="15" customHeight="1" thickTop="1" thickBot="1" x14ac:dyDescent="0.3">
      <c r="A7" s="19" t="str">
        <f>'Angazirana aFRR energija'!B9</f>
        <v>06.12.2021</v>
      </c>
      <c r="B7" s="20" t="s">
        <v>34</v>
      </c>
      <c r="C7" s="20">
        <v>1</v>
      </c>
      <c r="D7" s="21">
        <v>61.695</v>
      </c>
    </row>
    <row r="8" spans="1:5" ht="15.75" customHeight="1" thickTop="1" thickBot="1" x14ac:dyDescent="0.3">
      <c r="A8" s="19" t="str">
        <f>'Angazirana aFRR energija'!B10</f>
        <v>07.12.2021</v>
      </c>
      <c r="B8" s="20" t="s">
        <v>34</v>
      </c>
      <c r="C8" s="20">
        <v>1</v>
      </c>
      <c r="D8" s="21">
        <v>61.6965</v>
      </c>
    </row>
    <row r="9" spans="1:5" ht="15" customHeight="1" thickTop="1" thickBot="1" x14ac:dyDescent="0.3">
      <c r="A9" s="19" t="str">
        <f>'Angazirana aFRR energija'!B11</f>
        <v>08.12.2021</v>
      </c>
      <c r="B9" s="20" t="s">
        <v>34</v>
      </c>
      <c r="C9" s="20">
        <v>1</v>
      </c>
      <c r="D9" s="21">
        <v>61.695</v>
      </c>
    </row>
    <row r="10" spans="1:5" ht="15" customHeight="1" thickTop="1" thickBot="1" x14ac:dyDescent="0.3">
      <c r="A10" s="19" t="str">
        <f>'Angazirana aFRR energija'!B12</f>
        <v>09.12.2021</v>
      </c>
      <c r="B10" s="20" t="s">
        <v>34</v>
      </c>
      <c r="C10" s="20">
        <v>1</v>
      </c>
      <c r="D10" s="21">
        <v>61.695</v>
      </c>
    </row>
    <row r="11" spans="1:5" ht="15" customHeight="1" thickTop="1" thickBot="1" x14ac:dyDescent="0.3">
      <c r="A11" s="19" t="str">
        <f>'Angazirana aFRR energija'!B13</f>
        <v>10.12.2021</v>
      </c>
      <c r="B11" s="20" t="s">
        <v>34</v>
      </c>
      <c r="C11" s="20">
        <v>1</v>
      </c>
      <c r="D11" s="21">
        <v>61.695</v>
      </c>
    </row>
    <row r="12" spans="1:5" ht="15.75" customHeight="1" thickTop="1" thickBot="1" x14ac:dyDescent="0.3">
      <c r="A12" s="19" t="str">
        <f>'Angazirana aFRR energija'!B14</f>
        <v>11.12.2021</v>
      </c>
      <c r="B12" s="20" t="s">
        <v>34</v>
      </c>
      <c r="C12" s="20">
        <v>1</v>
      </c>
      <c r="D12" s="21">
        <v>61.695</v>
      </c>
    </row>
    <row r="13" spans="1:5" ht="15" customHeight="1" thickTop="1" thickBot="1" x14ac:dyDescent="0.3">
      <c r="A13" s="19" t="str">
        <f>'Angazirana aFRR energija'!B15</f>
        <v>12.12.2021</v>
      </c>
      <c r="B13" s="20" t="s">
        <v>34</v>
      </c>
      <c r="C13" s="20">
        <v>1</v>
      </c>
      <c r="D13" s="21">
        <v>61.695</v>
      </c>
    </row>
    <row r="14" spans="1:5" ht="15" customHeight="1" thickTop="1" thickBot="1" x14ac:dyDescent="0.3">
      <c r="A14" s="19" t="str">
        <f>'Angazirana aFRR energija'!B16</f>
        <v>13.12.2021</v>
      </c>
      <c r="B14" s="20" t="s">
        <v>34</v>
      </c>
      <c r="C14" s="20">
        <v>1</v>
      </c>
      <c r="D14" s="21">
        <v>61.695</v>
      </c>
    </row>
    <row r="15" spans="1:5" ht="15" customHeight="1" thickTop="1" thickBot="1" x14ac:dyDescent="0.3">
      <c r="A15" s="19" t="str">
        <f>'Angazirana aFRR energija'!B17</f>
        <v>14.12.2021</v>
      </c>
      <c r="B15" s="20" t="s">
        <v>34</v>
      </c>
      <c r="C15" s="20">
        <v>1</v>
      </c>
      <c r="D15" s="21">
        <v>61.696100000000001</v>
      </c>
    </row>
    <row r="16" spans="1:5" ht="15.75" customHeight="1" thickTop="1" thickBot="1" x14ac:dyDescent="0.3">
      <c r="A16" s="19" t="str">
        <f>'Angazirana aFRR energija'!B18</f>
        <v>15.12.2021</v>
      </c>
      <c r="B16" s="20" t="s">
        <v>34</v>
      </c>
      <c r="C16" s="20">
        <v>1</v>
      </c>
      <c r="D16" s="21">
        <v>61.694499999999998</v>
      </c>
    </row>
    <row r="17" spans="1:4" ht="15" customHeight="1" thickTop="1" thickBot="1" x14ac:dyDescent="0.3">
      <c r="A17" s="19" t="str">
        <f>'Angazirana aFRR energija'!B19</f>
        <v>16.12.2021</v>
      </c>
      <c r="B17" s="20" t="s">
        <v>34</v>
      </c>
      <c r="C17" s="20">
        <v>1</v>
      </c>
      <c r="D17" s="21">
        <v>61.694299999999998</v>
      </c>
    </row>
    <row r="18" spans="1:4" ht="15" customHeight="1" thickTop="1" thickBot="1" x14ac:dyDescent="0.3">
      <c r="A18" s="19" t="str">
        <f>'Angazirana aFRR energija'!B20</f>
        <v>17.12.2021</v>
      </c>
      <c r="B18" s="20" t="s">
        <v>34</v>
      </c>
      <c r="C18" s="20">
        <v>1</v>
      </c>
      <c r="D18" s="21">
        <v>61.693800000000003</v>
      </c>
    </row>
    <row r="19" spans="1:4" ht="15" customHeight="1" thickTop="1" thickBot="1" x14ac:dyDescent="0.3">
      <c r="A19" s="19" t="str">
        <f>'Angazirana aFRR energija'!B21</f>
        <v>18.12.2021</v>
      </c>
      <c r="B19" s="20" t="s">
        <v>34</v>
      </c>
      <c r="C19" s="20">
        <v>1</v>
      </c>
      <c r="D19" s="21">
        <v>61.694000000000003</v>
      </c>
    </row>
    <row r="20" spans="1:4" ht="15.75" customHeight="1" thickTop="1" thickBot="1" x14ac:dyDescent="0.3">
      <c r="A20" s="19" t="str">
        <f>'Angazirana aFRR energija'!B22</f>
        <v>19.12.2021</v>
      </c>
      <c r="B20" s="20" t="s">
        <v>34</v>
      </c>
      <c r="C20" s="20">
        <v>1</v>
      </c>
      <c r="D20" s="21">
        <v>61.694000000000003</v>
      </c>
    </row>
    <row r="21" spans="1:4" ht="15" customHeight="1" thickTop="1" thickBot="1" x14ac:dyDescent="0.3">
      <c r="A21" s="19" t="str">
        <f>'Angazirana aFRR energija'!B23</f>
        <v>20.12.2021</v>
      </c>
      <c r="B21" s="20" t="s">
        <v>34</v>
      </c>
      <c r="C21" s="20">
        <v>1</v>
      </c>
      <c r="D21" s="21">
        <v>61.694000000000003</v>
      </c>
    </row>
    <row r="22" spans="1:4" ht="15.75" customHeight="1" thickTop="1" thickBot="1" x14ac:dyDescent="0.3">
      <c r="A22" s="19" t="str">
        <f>'Angazirana aFRR energija'!B24</f>
        <v>21.12.2021</v>
      </c>
      <c r="B22" s="20" t="s">
        <v>34</v>
      </c>
      <c r="C22" s="20">
        <v>1</v>
      </c>
      <c r="D22" s="21">
        <v>61.686100000000003</v>
      </c>
    </row>
    <row r="23" spans="1:4" ht="15" customHeight="1" thickTop="1" thickBot="1" x14ac:dyDescent="0.3">
      <c r="A23" s="19" t="str">
        <f>'Angazirana aFRR energija'!B25</f>
        <v>22.12.2021</v>
      </c>
      <c r="B23" s="20" t="s">
        <v>34</v>
      </c>
      <c r="C23" s="20">
        <v>1</v>
      </c>
      <c r="D23" s="21">
        <v>61.667099999999998</v>
      </c>
    </row>
    <row r="24" spans="1:4" ht="15.75" customHeight="1" thickTop="1" thickBot="1" x14ac:dyDescent="0.3">
      <c r="A24" s="19" t="str">
        <f>'Angazirana aFRR energija'!B26</f>
        <v>23.12.2021</v>
      </c>
      <c r="B24" s="20" t="s">
        <v>34</v>
      </c>
      <c r="C24" s="20">
        <v>1</v>
      </c>
      <c r="D24" s="21">
        <v>61.613799999999998</v>
      </c>
    </row>
    <row r="25" spans="1:4" ht="15" customHeight="1" thickTop="1" thickBot="1" x14ac:dyDescent="0.3">
      <c r="A25" s="19" t="str">
        <f>'Angazirana aFRR energija'!B27</f>
        <v>24.12.2021</v>
      </c>
      <c r="B25" s="20" t="s">
        <v>34</v>
      </c>
      <c r="C25" s="20">
        <v>1</v>
      </c>
      <c r="D25" s="21">
        <v>61.616300000000003</v>
      </c>
    </row>
    <row r="26" spans="1:4" ht="15" customHeight="1" thickTop="1" thickBot="1" x14ac:dyDescent="0.3">
      <c r="A26" s="19" t="str">
        <f>'Angazirana aFRR energija'!B28</f>
        <v>25.12.2021</v>
      </c>
      <c r="B26" s="20" t="s">
        <v>34</v>
      </c>
      <c r="C26" s="20">
        <v>1</v>
      </c>
      <c r="D26" s="21">
        <v>61.606999999999999</v>
      </c>
    </row>
    <row r="27" spans="1:4" ht="16.5" customHeight="1" thickTop="1" thickBot="1" x14ac:dyDescent="0.3">
      <c r="A27" s="19" t="str">
        <f>'Angazirana aFRR energija'!B29</f>
        <v>26.12.2021</v>
      </c>
      <c r="B27" s="20" t="s">
        <v>34</v>
      </c>
      <c r="C27" s="20">
        <v>1</v>
      </c>
      <c r="D27" s="21">
        <v>61.606999999999999</v>
      </c>
    </row>
    <row r="28" spans="1:4" ht="17.25" thickTop="1" thickBot="1" x14ac:dyDescent="0.3">
      <c r="A28" s="19" t="str">
        <f>'Angazirana aFRR energija'!B30</f>
        <v>27.12.2021</v>
      </c>
      <c r="B28" s="20" t="s">
        <v>34</v>
      </c>
      <c r="C28" s="20">
        <v>1</v>
      </c>
      <c r="D28" s="21">
        <v>61.606999999999999</v>
      </c>
    </row>
    <row r="29" spans="1:4" ht="17.25" thickTop="1" thickBot="1" x14ac:dyDescent="0.3">
      <c r="A29" s="19" t="str">
        <f>'Angazirana aFRR energija'!B31</f>
        <v>28.12.2021</v>
      </c>
      <c r="B29" s="20" t="s">
        <v>34</v>
      </c>
      <c r="C29" s="20">
        <v>1</v>
      </c>
      <c r="D29" s="21">
        <v>61.622999999999998</v>
      </c>
    </row>
    <row r="30" spans="1:4" ht="17.25" thickTop="1" thickBot="1" x14ac:dyDescent="0.3">
      <c r="A30" s="19" t="str">
        <f>'Angazirana aFRR energija'!B32</f>
        <v>29.12.2021</v>
      </c>
      <c r="B30" s="20" t="s">
        <v>34</v>
      </c>
      <c r="C30" s="20">
        <v>1</v>
      </c>
      <c r="D30" s="21">
        <v>61.622999999999998</v>
      </c>
    </row>
    <row r="31" spans="1:4" ht="17.25" thickTop="1" thickBot="1" x14ac:dyDescent="0.3">
      <c r="A31" s="19" t="str">
        <f>'Angazirana aFRR energija'!B33</f>
        <v>30.12.2021</v>
      </c>
      <c r="B31" s="20" t="s">
        <v>34</v>
      </c>
      <c r="C31" s="20">
        <v>1</v>
      </c>
      <c r="D31" s="21">
        <v>61.609099999999998</v>
      </c>
    </row>
    <row r="32" spans="1:4" ht="16.5" thickTop="1" x14ac:dyDescent="0.25">
      <c r="A32" s="22" t="str">
        <f>'Angazirana aFRR energija'!B34</f>
        <v>31.12.2021</v>
      </c>
      <c r="B32" s="23" t="s">
        <v>34</v>
      </c>
      <c r="C32" s="23">
        <v>1</v>
      </c>
      <c r="D32" s="24">
        <v>61.627000000000002</v>
      </c>
    </row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90D53-C049-4D71-905F-28197F90D662}">
  <sheetPr codeName="Sheet19">
    <pageSetUpPr fitToPage="1"/>
  </sheetPr>
  <dimension ref="B2:AA127"/>
  <sheetViews>
    <sheetView topLeftCell="A66" zoomScale="55" zoomScaleNormal="55" workbookViewId="0">
      <selection activeCell="D128" sqref="D128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13.7109375" style="1" customWidth="1"/>
    <col min="4" max="26" width="13.140625" style="1" bestFit="1" customWidth="1"/>
    <col min="27" max="27" width="13.140625" style="1" customWidth="1"/>
    <col min="28" max="16384" width="8.85546875" style="1"/>
  </cols>
  <sheetData>
    <row r="2" spans="2:27" ht="30.75" customHeight="1" thickBot="1" x14ac:dyDescent="0.3">
      <c r="B2" s="70" t="s">
        <v>0</v>
      </c>
      <c r="C2" s="72" t="s">
        <v>1</v>
      </c>
      <c r="D2" s="74" t="s">
        <v>72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2:27" ht="25.5" customHeight="1" thickTop="1" thickBot="1" x14ac:dyDescent="0.3">
      <c r="B3" s="71"/>
      <c r="C3" s="73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6" t="str">
        <f>'Cena na poramnuvanje'!B4:B7</f>
        <v>01.12.2021</v>
      </c>
      <c r="C4" s="6" t="s">
        <v>26</v>
      </c>
      <c r="D4" s="27">
        <f>'Cena na poramnuvanje'!D4*'Sreden kurs'!$D$2</f>
        <v>13434.7032</v>
      </c>
      <c r="E4" s="27">
        <f>'Cena na poramnuvanje'!E4*'Sreden kurs'!$D$2</f>
        <v>11271.772305010416</v>
      </c>
      <c r="F4" s="27">
        <f>'Cena na poramnuvanje'!F4*'Sreden kurs'!$D$2</f>
        <v>11478.9717</v>
      </c>
      <c r="G4" s="27">
        <f>'Cena na poramnuvanje'!G4*'Sreden kurs'!$D$2</f>
        <v>13031.827794663279</v>
      </c>
      <c r="H4" s="27">
        <f>'Cena na poramnuvanje'!H4*'Sreden kurs'!$D$2</f>
        <v>14029.900000000001</v>
      </c>
      <c r="I4" s="27">
        <f>'Cena na poramnuvanje'!I4*'Sreden kurs'!$D$2</f>
        <v>16494.15825</v>
      </c>
      <c r="J4" s="27">
        <f>'Cena na poramnuvanje'!J4*'Sreden kurs'!$D$2</f>
        <v>20391.791956706285</v>
      </c>
      <c r="K4" s="27">
        <f>'Cena na poramnuvanje'!K4*'Sreden kurs'!$D$2</f>
        <v>24142.372875392517</v>
      </c>
      <c r="L4" s="27">
        <f>'Cena na poramnuvanje'!L4*'Sreden kurs'!$D$2</f>
        <v>27475.868250000003</v>
      </c>
      <c r="M4" s="27">
        <f>'Cena na poramnuvanje'!M4*'Sreden kurs'!$D$2</f>
        <v>21656.919239999999</v>
      </c>
      <c r="N4" s="27">
        <f>'Cena na poramnuvanje'!N4*'Sreden kurs'!$D$2</f>
        <v>21655.370482758623</v>
      </c>
      <c r="O4" s="27">
        <f>'Cena na poramnuvanje'!O4*'Sreden kurs'!$D$2</f>
        <v>23014.702800000003</v>
      </c>
      <c r="P4" s="27">
        <f>'Cena na poramnuvanje'!P4*'Sreden kurs'!$D$2</f>
        <v>0</v>
      </c>
      <c r="Q4" s="27">
        <f>'Cena na poramnuvanje'!Q4*'Sreden kurs'!$D$2</f>
        <v>0</v>
      </c>
      <c r="R4" s="27">
        <f>'Cena na poramnuvanje'!R4*'Sreden kurs'!$D$2</f>
        <v>0</v>
      </c>
      <c r="S4" s="27">
        <f>'Cena na poramnuvanje'!S4*'Sreden kurs'!$D$2</f>
        <v>0</v>
      </c>
      <c r="T4" s="27">
        <f>'Cena na poramnuvanje'!T4*'Sreden kurs'!$D$2</f>
        <v>0</v>
      </c>
      <c r="U4" s="27">
        <f>'Cena na poramnuvanje'!U4*'Sreden kurs'!$D$2</f>
        <v>27762.75</v>
      </c>
      <c r="V4" s="27">
        <f>'Cena na poramnuvanje'!V4*'Sreden kurs'!$D$2</f>
        <v>0</v>
      </c>
      <c r="W4" s="27">
        <f>'Cena na poramnuvanje'!W4*'Sreden kurs'!$D$2</f>
        <v>0</v>
      </c>
      <c r="X4" s="27">
        <f>'Cena na poramnuvanje'!X4*'Sreden kurs'!$D$2</f>
        <v>0</v>
      </c>
      <c r="Y4" s="27">
        <f>'Cena na poramnuvanje'!Y4*'Sreden kurs'!$D$2</f>
        <v>0</v>
      </c>
      <c r="Z4" s="27">
        <f>'Cena na poramnuvanje'!Z4*'Sreden kurs'!$D$2</f>
        <v>19440.711450000003</v>
      </c>
      <c r="AA4" s="28">
        <f>'Cena na poramnuvanje'!AA4*'Sreden kurs'!$D$2</f>
        <v>16992.036900000003</v>
      </c>
    </row>
    <row r="5" spans="2:27" x14ac:dyDescent="0.25">
      <c r="B5" s="67"/>
      <c r="C5" s="6" t="s">
        <v>27</v>
      </c>
      <c r="D5" s="27">
        <f>'Cena na poramnuvanje'!D5*'Sreden kurs'!$D$2</f>
        <v>0</v>
      </c>
      <c r="E5" s="27">
        <f>'Cena na poramnuvanje'!E5*'Sreden kurs'!$D$2</f>
        <v>0</v>
      </c>
      <c r="F5" s="27">
        <f>'Cena na poramnuvanje'!F5*'Sreden kurs'!$D$2</f>
        <v>0</v>
      </c>
      <c r="G5" s="27">
        <f>'Cena na poramnuvanje'!G5*'Sreden kurs'!$D$2</f>
        <v>0</v>
      </c>
      <c r="H5" s="27">
        <f>'Cena na poramnuvanje'!H5*'Sreden kurs'!$D$2</f>
        <v>0</v>
      </c>
      <c r="I5" s="27">
        <f>'Cena na poramnuvanje'!I5*'Sreden kurs'!$D$2</f>
        <v>0</v>
      </c>
      <c r="J5" s="27">
        <f>'Cena na poramnuvanje'!J5*'Sreden kurs'!$D$2</f>
        <v>0</v>
      </c>
      <c r="K5" s="27">
        <f>'Cena na poramnuvanje'!K5*'Sreden kurs'!$D$2</f>
        <v>0</v>
      </c>
      <c r="L5" s="27">
        <f>'Cena na poramnuvanje'!L5*'Sreden kurs'!$D$2</f>
        <v>0</v>
      </c>
      <c r="M5" s="27">
        <f>'Cena na poramnuvanje'!M5*'Sreden kurs'!$D$2</f>
        <v>0</v>
      </c>
      <c r="N5" s="27">
        <f>'Cena na poramnuvanje'!N5*'Sreden kurs'!$D$2</f>
        <v>0</v>
      </c>
      <c r="O5" s="27">
        <f>'Cena na poramnuvanje'!O5*'Sreden kurs'!$D$2</f>
        <v>0</v>
      </c>
      <c r="P5" s="27">
        <f>'Cena na poramnuvanje'!P5*'Sreden kurs'!$D$2</f>
        <v>0</v>
      </c>
      <c r="Q5" s="27">
        <f>'Cena na poramnuvanje'!Q5*'Sreden kurs'!$D$2</f>
        <v>5193.7935750000006</v>
      </c>
      <c r="R5" s="27">
        <f>'Cena na poramnuvanje'!R5*'Sreden kurs'!$D$2</f>
        <v>5832.7101538442339</v>
      </c>
      <c r="S5" s="27">
        <f>'Cena na poramnuvanje'!S5*'Sreden kurs'!$D$2</f>
        <v>5633.5173165652413</v>
      </c>
      <c r="T5" s="27">
        <f>'Cena na poramnuvanje'!T5*'Sreden kurs'!$D$2</f>
        <v>5917.9606714285719</v>
      </c>
      <c r="U5" s="27">
        <f>'Cena na poramnuvanje'!U5*'Sreden kurs'!$D$2</f>
        <v>0</v>
      </c>
      <c r="V5" s="27">
        <f>'Cena na poramnuvanje'!V5*'Sreden kurs'!$D$2</f>
        <v>10304.2989</v>
      </c>
      <c r="W5" s="27">
        <f>'Cena na poramnuvanje'!W5*'Sreden kurs'!$D$2</f>
        <v>8998.8327000000008</v>
      </c>
      <c r="X5" s="27">
        <f>'Cena na poramnuvanje'!X5*'Sreden kurs'!$D$2</f>
        <v>8351.6521499999999</v>
      </c>
      <c r="Y5" s="27">
        <f>'Cena na poramnuvanje'!Y5*'Sreden kurs'!$D$2</f>
        <v>7345.4067000000005</v>
      </c>
      <c r="Z5" s="27">
        <f>'Cena na poramnuvanje'!Z5*'Sreden kurs'!$D$2</f>
        <v>0</v>
      </c>
      <c r="AA5" s="28">
        <f>'Cena na poramnuvanje'!AA5*'Sreden kurs'!$D$2</f>
        <v>0</v>
      </c>
    </row>
    <row r="6" spans="2:27" x14ac:dyDescent="0.25">
      <c r="B6" s="67"/>
      <c r="C6" s="6" t="s">
        <v>28</v>
      </c>
      <c r="D6" s="27">
        <f>'Cena na poramnuvanje'!D6*'Sreden kurs'!$D$2</f>
        <v>0</v>
      </c>
      <c r="E6" s="27">
        <f>'Cena na poramnuvanje'!E6*'Sreden kurs'!$D$2</f>
        <v>0</v>
      </c>
      <c r="F6" s="27">
        <f>'Cena na poramnuvanje'!F6*'Sreden kurs'!$D$2</f>
        <v>0</v>
      </c>
      <c r="G6" s="27">
        <f>'Cena na poramnuvanje'!G6*'Sreden kurs'!$D$2</f>
        <v>0</v>
      </c>
      <c r="H6" s="27">
        <f>'Cena na poramnuvanje'!H6*'Sreden kurs'!$D$2</f>
        <v>0</v>
      </c>
      <c r="I6" s="27">
        <f>'Cena na poramnuvanje'!I6*'Sreden kurs'!$D$2</f>
        <v>0</v>
      </c>
      <c r="J6" s="27">
        <f>'Cena na poramnuvanje'!J6*'Sreden kurs'!$D$2</f>
        <v>0</v>
      </c>
      <c r="K6" s="27">
        <f>'Cena na poramnuvanje'!K6*'Sreden kurs'!$D$2</f>
        <v>0</v>
      </c>
      <c r="L6" s="27">
        <f>'Cena na poramnuvanje'!L6*'Sreden kurs'!$D$2</f>
        <v>0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7815.5226000000002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8"/>
      <c r="C7" s="9" t="s">
        <v>29</v>
      </c>
      <c r="D7" s="29">
        <f>'Cena na poramnuvanje'!D7*'Sreden kurs'!$D$2</f>
        <v>0</v>
      </c>
      <c r="E7" s="29">
        <f>'Cena na poramnuvanje'!E7*'Sreden kurs'!$D$2</f>
        <v>0</v>
      </c>
      <c r="F7" s="29">
        <f>'Cena na poramnuvanje'!F7*'Sreden kurs'!$D$2</f>
        <v>0</v>
      </c>
      <c r="G7" s="29">
        <f>'Cena na poramnuvanje'!G7*'Sreden kurs'!$D$2</f>
        <v>0</v>
      </c>
      <c r="H7" s="29">
        <f>'Cena na poramnuvanje'!H7*'Sreden kurs'!$D$2</f>
        <v>0</v>
      </c>
      <c r="I7" s="29">
        <f>'Cena na poramnuvanje'!I7*'Sreden kurs'!$D$2</f>
        <v>0</v>
      </c>
      <c r="J7" s="29">
        <f>'Cena na poramnuvanje'!J7*'Sreden kurs'!$D$2</f>
        <v>0</v>
      </c>
      <c r="K7" s="29">
        <f>'Cena na poramnuvanje'!K7*'Sreden kurs'!$D$2</f>
        <v>0</v>
      </c>
      <c r="L7" s="29">
        <f>'Cena na poramnuvanje'!L7*'Sreden kurs'!$D$2</f>
        <v>0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23445.950849999997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6" t="str">
        <f>'Cena na poramnuvanje'!B8:B11</f>
        <v>02.12.2021</v>
      </c>
      <c r="C8" s="6" t="s">
        <v>26</v>
      </c>
      <c r="D8" s="27">
        <f>'Cena na poramnuvanje'!D8*'Sreden kurs'!$D$3</f>
        <v>10976.774399999998</v>
      </c>
      <c r="E8" s="27">
        <f>'Cena na poramnuvanje'!E8*'Sreden kurs'!$D$3</f>
        <v>0</v>
      </c>
      <c r="F8" s="27">
        <f>'Cena na poramnuvanje'!F8*'Sreden kurs'!$D$3</f>
        <v>0</v>
      </c>
      <c r="G8" s="27">
        <f>'Cena na poramnuvanje'!G8*'Sreden kurs'!$D$3</f>
        <v>6713.0329499999998</v>
      </c>
      <c r="H8" s="27">
        <f>'Cena na poramnuvanje'!H8*'Sreden kurs'!$D$3</f>
        <v>10457.3025</v>
      </c>
      <c r="I8" s="27">
        <f>'Cena na poramnuvanje'!I8*'Sreden kurs'!$D$3</f>
        <v>19501.789500000003</v>
      </c>
      <c r="J8" s="27">
        <f>'Cena na poramnuvanje'!J8*'Sreden kurs'!$D$3</f>
        <v>22046.234367410387</v>
      </c>
      <c r="K8" s="27">
        <f>'Cena na poramnuvanje'!K8*'Sreden kurs'!$D$3</f>
        <v>27477.719099999998</v>
      </c>
      <c r="L8" s="27">
        <f>'Cena na poramnuvanje'!L8*'Sreden kurs'!$D$3</f>
        <v>27762.75</v>
      </c>
      <c r="M8" s="27">
        <f>'Cena na poramnuvanje'!M8*'Sreden kurs'!$D$3</f>
        <v>0</v>
      </c>
      <c r="N8" s="27">
        <f>'Cena na poramnuvanje'!N8*'Sreden kurs'!$D$3</f>
        <v>0</v>
      </c>
      <c r="O8" s="27">
        <f>'Cena na poramnuvanje'!O8*'Sreden kurs'!$D$3</f>
        <v>0</v>
      </c>
      <c r="P8" s="27">
        <f>'Cena na poramnuvanje'!P8*'Sreden kurs'!$D$3</f>
        <v>0</v>
      </c>
      <c r="Q8" s="27">
        <f>'Cena na poramnuvanje'!Q8*'Sreden kurs'!$D$3</f>
        <v>0</v>
      </c>
      <c r="R8" s="27">
        <f>'Cena na poramnuvanje'!R8*'Sreden kurs'!$D$3</f>
        <v>0</v>
      </c>
      <c r="S8" s="27">
        <f>'Cena na poramnuvanje'!S8*'Sreden kurs'!$D$3</f>
        <v>0</v>
      </c>
      <c r="T8" s="27">
        <f>'Cena na poramnuvanje'!T8*'Sreden kurs'!$D$3</f>
        <v>0</v>
      </c>
      <c r="U8" s="27">
        <f>'Cena na poramnuvanje'!U8*'Sreden kurs'!$D$3</f>
        <v>0</v>
      </c>
      <c r="V8" s="27">
        <f>'Cena na poramnuvanje'!V8*'Sreden kurs'!$D$3</f>
        <v>0</v>
      </c>
      <c r="W8" s="27">
        <f>'Cena na poramnuvanje'!W8*'Sreden kurs'!$D$3</f>
        <v>0</v>
      </c>
      <c r="X8" s="27">
        <f>'Cena na poramnuvanje'!X8*'Sreden kurs'!$D$3</f>
        <v>0</v>
      </c>
      <c r="Y8" s="27">
        <f>'Cena na poramnuvanje'!Y8*'Sreden kurs'!$D$3</f>
        <v>0</v>
      </c>
      <c r="Z8" s="27">
        <f>'Cena na poramnuvanje'!Z8*'Sreden kurs'!$D$3</f>
        <v>0</v>
      </c>
      <c r="AA8" s="28">
        <f>'Cena na poramnuvanje'!AA8*'Sreden kurs'!$D$3</f>
        <v>0</v>
      </c>
    </row>
    <row r="9" spans="2:27" x14ac:dyDescent="0.25">
      <c r="B9" s="67"/>
      <c r="C9" s="6" t="s">
        <v>27</v>
      </c>
      <c r="D9" s="27">
        <f>'Cena na poramnuvanje'!D9*'Sreden kurs'!$D$3</f>
        <v>0</v>
      </c>
      <c r="E9" s="27">
        <f>'Cena na poramnuvanje'!E9*'Sreden kurs'!$D$3</f>
        <v>2694.4216271575269</v>
      </c>
      <c r="F9" s="27">
        <f>'Cena na poramnuvanje'!F9*'Sreden kurs'!$D$3</f>
        <v>2237.6776500000001</v>
      </c>
      <c r="G9" s="27">
        <f>'Cena na poramnuvanje'!G9*'Sreden kurs'!$D$3</f>
        <v>0</v>
      </c>
      <c r="H9" s="27">
        <f>'Cena na poramnuvanje'!H9*'Sreden kurs'!$D$3</f>
        <v>0</v>
      </c>
      <c r="I9" s="27">
        <f>'Cena na poramnuvanje'!I9*'Sreden kurs'!$D$3</f>
        <v>0</v>
      </c>
      <c r="J9" s="27">
        <f>'Cena na poramnuvanje'!J9*'Sreden kurs'!$D$3</f>
        <v>0</v>
      </c>
      <c r="K9" s="27">
        <f>'Cena na poramnuvanje'!K9*'Sreden kurs'!$D$3</f>
        <v>0</v>
      </c>
      <c r="L9" s="27">
        <f>'Cena na poramnuvanje'!L9*'Sreden kurs'!$D$3</f>
        <v>0</v>
      </c>
      <c r="M9" s="27">
        <f>'Cena na poramnuvanje'!M9*'Sreden kurs'!$D$3</f>
        <v>6654.16302064919</v>
      </c>
      <c r="N9" s="27">
        <f>'Cena na poramnuvanje'!N9*'Sreden kurs'!$D$3</f>
        <v>6251.1391660142881</v>
      </c>
      <c r="O9" s="27">
        <f>'Cena na poramnuvanje'!O9*'Sreden kurs'!$D$3</f>
        <v>5881.0714471291858</v>
      </c>
      <c r="P9" s="27">
        <f>'Cena na poramnuvanje'!P9*'Sreden kurs'!$D$3</f>
        <v>5748.9131595780373</v>
      </c>
      <c r="Q9" s="27">
        <f>'Cena na poramnuvanje'!Q9*'Sreden kurs'!$D$3</f>
        <v>6098.2232732634338</v>
      </c>
      <c r="R9" s="27">
        <f>'Cena na poramnuvanje'!R9*'Sreden kurs'!$D$3</f>
        <v>5640.3830899512795</v>
      </c>
      <c r="S9" s="27">
        <f>'Cena na poramnuvanje'!S9*'Sreden kurs'!$D$3</f>
        <v>6076.8910702595031</v>
      </c>
      <c r="T9" s="27">
        <f>'Cena na poramnuvanje'!T9*'Sreden kurs'!$D$3</f>
        <v>6068.6124394736853</v>
      </c>
      <c r="U9" s="27">
        <f>'Cena na poramnuvanje'!U9*'Sreden kurs'!$D$3</f>
        <v>7645.5678026176784</v>
      </c>
      <c r="V9" s="27">
        <f>'Cena na poramnuvanje'!V9*'Sreden kurs'!$D$3</f>
        <v>6923.8821388272872</v>
      </c>
      <c r="W9" s="27">
        <f>'Cena na poramnuvanje'!W9*'Sreden kurs'!$D$3</f>
        <v>5560.2618750000001</v>
      </c>
      <c r="X9" s="27">
        <f>'Cena na poramnuvanje'!X9*'Sreden kurs'!$D$3</f>
        <v>5859.809898705008</v>
      </c>
      <c r="Y9" s="27">
        <f>'Cena na poramnuvanje'!Y9*'Sreden kurs'!$D$3</f>
        <v>4364.6127750000005</v>
      </c>
      <c r="Z9" s="27">
        <f>'Cena na poramnuvanje'!Z9*'Sreden kurs'!$D$3</f>
        <v>4382.1979351711034</v>
      </c>
      <c r="AA9" s="28">
        <f>'Cena na poramnuvanje'!AA9*'Sreden kurs'!$D$3</f>
        <v>2998.7883000000002</v>
      </c>
    </row>
    <row r="10" spans="2:27" x14ac:dyDescent="0.25">
      <c r="B10" s="67"/>
      <c r="C10" s="6" t="s">
        <v>28</v>
      </c>
      <c r="D10" s="27">
        <f>'Cena na poramnuvanje'!D10*'Sreden kurs'!$D$3</f>
        <v>0</v>
      </c>
      <c r="E10" s="27">
        <f>'Cena na poramnuvanje'!E10*'Sreden kurs'!$D$3</f>
        <v>0</v>
      </c>
      <c r="F10" s="27">
        <f>'Cena na poramnuvanje'!F10*'Sreden kurs'!$D$3</f>
        <v>0</v>
      </c>
      <c r="G10" s="27">
        <f>'Cena na poramnuvanje'!G10*'Sreden kurs'!$D$3</f>
        <v>0</v>
      </c>
      <c r="H10" s="27">
        <f>'Cena na poramnuvanje'!H10*'Sreden kurs'!$D$3</f>
        <v>0</v>
      </c>
      <c r="I10" s="27">
        <f>'Cena na poramnuvanje'!I10*'Sreden kurs'!$D$3</f>
        <v>0</v>
      </c>
      <c r="J10" s="27">
        <f>'Cena na poramnuvanje'!J10*'Sreden kurs'!$D$3</f>
        <v>0</v>
      </c>
      <c r="K10" s="27">
        <f>'Cena na poramnuvanje'!K10*'Sreden kurs'!$D$3</f>
        <v>0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8"/>
      <c r="C11" s="9" t="s">
        <v>29</v>
      </c>
      <c r="D11" s="29">
        <f>'Cena na poramnuvanje'!D11*'Sreden kurs'!$D$3</f>
        <v>0</v>
      </c>
      <c r="E11" s="29">
        <f>'Cena na poramnuvanje'!E11*'Sreden kurs'!$D$3</f>
        <v>0</v>
      </c>
      <c r="F11" s="29">
        <f>'Cena na poramnuvanje'!F11*'Sreden kurs'!$D$3</f>
        <v>0</v>
      </c>
      <c r="G11" s="29">
        <f>'Cena na poramnuvanje'!G11*'Sreden kurs'!$D$3</f>
        <v>0</v>
      </c>
      <c r="H11" s="29">
        <f>'Cena na poramnuvanje'!H11*'Sreden kurs'!$D$3</f>
        <v>0</v>
      </c>
      <c r="I11" s="29">
        <f>'Cena na poramnuvanje'!I11*'Sreden kurs'!$D$3</f>
        <v>0</v>
      </c>
      <c r="J11" s="29">
        <f>'Cena na poramnuvanje'!J11*'Sreden kurs'!$D$3</f>
        <v>0</v>
      </c>
      <c r="K11" s="29">
        <f>'Cena na poramnuvanje'!K11*'Sreden kurs'!$D$3</f>
        <v>0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6" t="str">
        <f>'Cena na poramnuvanje'!B12:B15</f>
        <v>03.12.2021</v>
      </c>
      <c r="C12" s="6" t="s">
        <v>26</v>
      </c>
      <c r="D12" s="27">
        <f>'Cena na poramnuvanje'!D12*'Sreden kurs'!$D$4</f>
        <v>0</v>
      </c>
      <c r="E12" s="27">
        <f>'Cena na poramnuvanje'!E12*'Sreden kurs'!$D$4</f>
        <v>0</v>
      </c>
      <c r="F12" s="27">
        <f>'Cena na poramnuvanje'!F12*'Sreden kurs'!$D$4</f>
        <v>0</v>
      </c>
      <c r="G12" s="27">
        <f>'Cena na poramnuvanje'!G12*'Sreden kurs'!$D$4</f>
        <v>0</v>
      </c>
      <c r="H12" s="27">
        <f>'Cena na poramnuvanje'!H12*'Sreden kurs'!$D$4</f>
        <v>0</v>
      </c>
      <c r="I12" s="27">
        <f>'Cena na poramnuvanje'!I12*'Sreden kurs'!$D$4</f>
        <v>0</v>
      </c>
      <c r="J12" s="27">
        <f>'Cena na poramnuvanje'!J12*'Sreden kurs'!$D$4</f>
        <v>0</v>
      </c>
      <c r="K12" s="27">
        <f>'Cena na poramnuvanje'!K12*'Sreden kurs'!$D$4</f>
        <v>0</v>
      </c>
      <c r="L12" s="27">
        <f>'Cena na poramnuvanje'!L12*'Sreden kurs'!$D$4</f>
        <v>27762.750000000004</v>
      </c>
      <c r="M12" s="27">
        <f>'Cena na poramnuvanje'!M12*'Sreden kurs'!$D$4</f>
        <v>0</v>
      </c>
      <c r="N12" s="27">
        <f>'Cena na poramnuvanje'!N12*'Sreden kurs'!$D$4</f>
        <v>0</v>
      </c>
      <c r="O12" s="27">
        <f>'Cena na poramnuvanje'!O12*'Sreden kurs'!$D$4</f>
        <v>0</v>
      </c>
      <c r="P12" s="27">
        <f>'Cena na poramnuvanje'!P12*'Sreden kurs'!$D$4</f>
        <v>0</v>
      </c>
      <c r="Q12" s="27">
        <f>'Cena na poramnuvanje'!Q12*'Sreden kurs'!$D$4</f>
        <v>0</v>
      </c>
      <c r="R12" s="27">
        <f>'Cena na poramnuvanje'!R12*'Sreden kurs'!$D$4</f>
        <v>0</v>
      </c>
      <c r="S12" s="27">
        <f>'Cena na poramnuvanje'!S12*'Sreden kurs'!$D$4</f>
        <v>0</v>
      </c>
      <c r="T12" s="27">
        <f>'Cena na poramnuvanje'!T12*'Sreden kurs'!$D$4</f>
        <v>0</v>
      </c>
      <c r="U12" s="27">
        <f>'Cena na poramnuvanje'!U12*'Sreden kurs'!$D$4</f>
        <v>0</v>
      </c>
      <c r="V12" s="27">
        <f>'Cena na poramnuvanje'!V12*'Sreden kurs'!$D$4</f>
        <v>0</v>
      </c>
      <c r="W12" s="27">
        <f>'Cena na poramnuvanje'!W12*'Sreden kurs'!$D$4</f>
        <v>0</v>
      </c>
      <c r="X12" s="27">
        <f>'Cena na poramnuvanje'!X12*'Sreden kurs'!$D$4</f>
        <v>0</v>
      </c>
      <c r="Y12" s="27">
        <f>'Cena na poramnuvanje'!Y12*'Sreden kurs'!$D$4</f>
        <v>0</v>
      </c>
      <c r="Z12" s="27">
        <f>'Cena na poramnuvanje'!Z12*'Sreden kurs'!$D$4</f>
        <v>0</v>
      </c>
      <c r="AA12" s="28">
        <f>'Cena na poramnuvanje'!AA12*'Sreden kurs'!$D$4</f>
        <v>0</v>
      </c>
    </row>
    <row r="13" spans="2:27" x14ac:dyDescent="0.25">
      <c r="B13" s="67"/>
      <c r="C13" s="6" t="s">
        <v>27</v>
      </c>
      <c r="D13" s="27">
        <f>'Cena na poramnuvanje'!D13*'Sreden kurs'!$D$4</f>
        <v>3519.6997499999993</v>
      </c>
      <c r="E13" s="27">
        <f>'Cena na poramnuvanje'!E13*'Sreden kurs'!$D$4</f>
        <v>3091.4943337072132</v>
      </c>
      <c r="F13" s="27">
        <f>'Cena na poramnuvanje'!F13*'Sreden kurs'!$D$4</f>
        <v>2186.9026650000001</v>
      </c>
      <c r="G13" s="27">
        <f>'Cena na poramnuvanje'!G13*'Sreden kurs'!$D$4</f>
        <v>2091.768975</v>
      </c>
      <c r="H13" s="27">
        <f>'Cena na poramnuvanje'!H13*'Sreden kurs'!$D$4</f>
        <v>2794.36308803681</v>
      </c>
      <c r="I13" s="27">
        <f>'Cena na poramnuvanje'!I13*'Sreden kurs'!$D$4</f>
        <v>3108.9114837209304</v>
      </c>
      <c r="J13" s="27">
        <f>'Cena na poramnuvanje'!J13*'Sreden kurs'!$D$4</f>
        <v>4862.4914250000002</v>
      </c>
      <c r="K13" s="27">
        <f>'Cena na poramnuvanje'!K13*'Sreden kurs'!$D$4</f>
        <v>0</v>
      </c>
      <c r="L13" s="27">
        <f>'Cena na poramnuvanje'!L13*'Sreden kurs'!$D$4</f>
        <v>0</v>
      </c>
      <c r="M13" s="27">
        <f>'Cena na poramnuvanje'!M13*'Sreden kurs'!$D$4</f>
        <v>6013.2709468364119</v>
      </c>
      <c r="N13" s="27">
        <f>'Cena na poramnuvanje'!N13*'Sreden kurs'!$D$4</f>
        <v>4585.1723999999995</v>
      </c>
      <c r="O13" s="27">
        <f>'Cena na poramnuvanje'!O13*'Sreden kurs'!$D$4</f>
        <v>4535.1994500000001</v>
      </c>
      <c r="P13" s="27">
        <f>'Cena na poramnuvanje'!P13*'Sreden kurs'!$D$4</f>
        <v>7556.4036000000006</v>
      </c>
      <c r="Q13" s="27">
        <f>'Cena na poramnuvanje'!Q13*'Sreden kurs'!$D$4</f>
        <v>7859.3260499999997</v>
      </c>
      <c r="R13" s="27">
        <f>'Cena na poramnuvanje'!R13*'Sreden kurs'!$D$4</f>
        <v>5047.2679500000004</v>
      </c>
      <c r="S13" s="27">
        <f>'Cena na poramnuvanje'!S13*'Sreden kurs'!$D$4</f>
        <v>5212.6105499999994</v>
      </c>
      <c r="T13" s="27">
        <f>'Cena na poramnuvanje'!T13*'Sreden kurs'!$D$4</f>
        <v>5460.6244500000003</v>
      </c>
      <c r="U13" s="27">
        <f>'Cena na poramnuvanje'!U13*'Sreden kurs'!$D$4</f>
        <v>5479.7498999999998</v>
      </c>
      <c r="V13" s="27">
        <f>'Cena na poramnuvanje'!V13*'Sreden kurs'!$D$4</f>
        <v>9036.4666500000003</v>
      </c>
      <c r="W13" s="27">
        <f>'Cena na poramnuvanje'!W13*'Sreden kurs'!$D$4</f>
        <v>7460.7763500000001</v>
      </c>
      <c r="X13" s="27">
        <f>'Cena na poramnuvanje'!X13*'Sreden kurs'!$D$4</f>
        <v>4738.0407027711371</v>
      </c>
      <c r="Y13" s="27">
        <f>'Cena na poramnuvanje'!Y13*'Sreden kurs'!$D$4</f>
        <v>3654.8117999999999</v>
      </c>
      <c r="Z13" s="27">
        <f>'Cena na poramnuvanje'!Z13*'Sreden kurs'!$D$4</f>
        <v>3350.9889364864866</v>
      </c>
      <c r="AA13" s="28">
        <f>'Cena na poramnuvanje'!AA13*'Sreden kurs'!$D$4</f>
        <v>2949.3760538461538</v>
      </c>
    </row>
    <row r="14" spans="2:27" x14ac:dyDescent="0.25">
      <c r="B14" s="67"/>
      <c r="C14" s="6" t="s">
        <v>28</v>
      </c>
      <c r="D14" s="27">
        <f>'Cena na poramnuvanje'!D14*'Sreden kurs'!$D$4</f>
        <v>0</v>
      </c>
      <c r="E14" s="27">
        <f>'Cena na poramnuvanje'!E14*'Sreden kurs'!$D$4</f>
        <v>0</v>
      </c>
      <c r="F14" s="27">
        <f>'Cena na poramnuvanje'!F14*'Sreden kurs'!$D$4</f>
        <v>0</v>
      </c>
      <c r="G14" s="27">
        <f>'Cena na poramnuvanje'!G14*'Sreden kurs'!$D$4</f>
        <v>0</v>
      </c>
      <c r="H14" s="27">
        <f>'Cena na poramnuvanje'!H14*'Sreden kurs'!$D$4</f>
        <v>0</v>
      </c>
      <c r="I14" s="27">
        <f>'Cena na poramnuvanje'!I14*'Sreden kurs'!$D$4</f>
        <v>0</v>
      </c>
      <c r="J14" s="27">
        <f>'Cena na poramnuvanje'!J14*'Sreden kurs'!$D$4</f>
        <v>0</v>
      </c>
      <c r="K14" s="27">
        <f>'Cena na poramnuvanje'!K14*'Sreden kurs'!$D$4</f>
        <v>8922.9478500000005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8"/>
      <c r="C15" s="9" t="s">
        <v>29</v>
      </c>
      <c r="D15" s="29">
        <f>'Cena na poramnuvanje'!D15*'Sreden kurs'!$D$4</f>
        <v>0</v>
      </c>
      <c r="E15" s="29">
        <f>'Cena na poramnuvanje'!E15*'Sreden kurs'!$D$4</f>
        <v>0</v>
      </c>
      <c r="F15" s="29">
        <f>'Cena na poramnuvanje'!F15*'Sreden kurs'!$D$4</f>
        <v>0</v>
      </c>
      <c r="G15" s="29">
        <f>'Cena na poramnuvanje'!G15*'Sreden kurs'!$D$4</f>
        <v>0</v>
      </c>
      <c r="H15" s="29">
        <f>'Cena na poramnuvanje'!H15*'Sreden kurs'!$D$4</f>
        <v>0</v>
      </c>
      <c r="I15" s="29">
        <f>'Cena na poramnuvanje'!I15*'Sreden kurs'!$D$4</f>
        <v>0</v>
      </c>
      <c r="J15" s="29">
        <f>'Cena na poramnuvanje'!J15*'Sreden kurs'!$D$4</f>
        <v>0</v>
      </c>
      <c r="K15" s="29">
        <f>'Cena na poramnuvanje'!K15*'Sreden kurs'!$D$4</f>
        <v>26768.843549999998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6" t="str">
        <f>'Cena na poramnuvanje'!B16:B19</f>
        <v>04.12.2021</v>
      </c>
      <c r="C16" s="6" t="s">
        <v>26</v>
      </c>
      <c r="D16" s="27">
        <f>'Cena na poramnuvanje'!D16*'Sreden kurs'!$D$5</f>
        <v>0</v>
      </c>
      <c r="E16" s="27">
        <f>'Cena na poramnuvanje'!E16*'Sreden kurs'!$D$5</f>
        <v>0</v>
      </c>
      <c r="F16" s="27">
        <f>'Cena na poramnuvanje'!F16*'Sreden kurs'!$D$5</f>
        <v>0</v>
      </c>
      <c r="G16" s="27">
        <f>'Cena na poramnuvanje'!G16*'Sreden kurs'!$D$5</f>
        <v>0</v>
      </c>
      <c r="H16" s="27">
        <f>'Cena na poramnuvanje'!H16*'Sreden kurs'!$D$5</f>
        <v>0</v>
      </c>
      <c r="I16" s="27">
        <f>'Cena na poramnuvanje'!I16*'Sreden kurs'!$D$5</f>
        <v>0</v>
      </c>
      <c r="J16" s="27">
        <f>'Cena na poramnuvanje'!J16*'Sreden kurs'!$D$5</f>
        <v>0</v>
      </c>
      <c r="K16" s="27">
        <f>'Cena na poramnuvanje'!K16*'Sreden kurs'!$D$5</f>
        <v>0</v>
      </c>
      <c r="L16" s="27">
        <f>'Cena na poramnuvanje'!L16*'Sreden kurs'!$D$5</f>
        <v>0</v>
      </c>
      <c r="M16" s="27">
        <f>'Cena na poramnuvanje'!M16*'Sreden kurs'!$D$5</f>
        <v>0</v>
      </c>
      <c r="N16" s="27">
        <f>'Cena na poramnuvanje'!N16*'Sreden kurs'!$D$5</f>
        <v>0</v>
      </c>
      <c r="O16" s="27">
        <f>'Cena na poramnuvanje'!O16*'Sreden kurs'!$D$5</f>
        <v>0</v>
      </c>
      <c r="P16" s="27">
        <f>'Cena na poramnuvanje'!P16*'Sreden kurs'!$D$5</f>
        <v>0</v>
      </c>
      <c r="Q16" s="27">
        <f>'Cena na poramnuvanje'!Q16*'Sreden kurs'!$D$5</f>
        <v>0</v>
      </c>
      <c r="R16" s="27">
        <f>'Cena na poramnuvanje'!R16*'Sreden kurs'!$D$5</f>
        <v>0</v>
      </c>
      <c r="S16" s="27">
        <f>'Cena na poramnuvanje'!S16*'Sreden kurs'!$D$5</f>
        <v>0</v>
      </c>
      <c r="T16" s="27">
        <f>'Cena na poramnuvanje'!T16*'Sreden kurs'!$D$5</f>
        <v>0</v>
      </c>
      <c r="U16" s="27">
        <f>'Cena na poramnuvanje'!U16*'Sreden kurs'!$D$5</f>
        <v>0</v>
      </c>
      <c r="V16" s="27">
        <f>'Cena na poramnuvanje'!V16*'Sreden kurs'!$D$5</f>
        <v>0</v>
      </c>
      <c r="W16" s="27">
        <f>'Cena na poramnuvanje'!W16*'Sreden kurs'!$D$5</f>
        <v>0</v>
      </c>
      <c r="X16" s="27">
        <f>'Cena na poramnuvanje'!X16*'Sreden kurs'!$D$5</f>
        <v>0</v>
      </c>
      <c r="Y16" s="27">
        <f>'Cena na poramnuvanje'!Y16*'Sreden kurs'!$D$5</f>
        <v>0</v>
      </c>
      <c r="Z16" s="27">
        <f>'Cena na poramnuvanje'!Z16*'Sreden kurs'!$D$5</f>
        <v>0</v>
      </c>
      <c r="AA16" s="28">
        <f>'Cena na poramnuvanje'!AA16*'Sreden kurs'!$D$5</f>
        <v>0</v>
      </c>
    </row>
    <row r="17" spans="2:27" x14ac:dyDescent="0.25">
      <c r="B17" s="67"/>
      <c r="C17" s="6" t="s">
        <v>27</v>
      </c>
      <c r="D17" s="27">
        <f>'Cena na poramnuvanje'!D17*'Sreden kurs'!$D$5</f>
        <v>2525.3995382393396</v>
      </c>
      <c r="E17" s="27">
        <f>'Cena na poramnuvanje'!E17*'Sreden kurs'!$D$5</f>
        <v>2391.9151500000003</v>
      </c>
      <c r="F17" s="27">
        <f>'Cena na poramnuvanje'!F17*'Sreden kurs'!$D$5</f>
        <v>3174.20775</v>
      </c>
      <c r="G17" s="27">
        <f>'Cena na poramnuvanje'!G17*'Sreden kurs'!$D$5</f>
        <v>0</v>
      </c>
      <c r="H17" s="27">
        <f>'Cena na poramnuvanje'!H17*'Sreden kurs'!$D$5</f>
        <v>0</v>
      </c>
      <c r="I17" s="27">
        <f>'Cena na poramnuvanje'!I17*'Sreden kurs'!$D$5</f>
        <v>0</v>
      </c>
      <c r="J17" s="27">
        <f>'Cena na poramnuvanje'!J17*'Sreden kurs'!$D$5</f>
        <v>0</v>
      </c>
      <c r="K17" s="27">
        <f>'Cena na poramnuvanje'!K17*'Sreden kurs'!$D$5</f>
        <v>0</v>
      </c>
      <c r="L17" s="27">
        <f>'Cena na poramnuvanje'!L17*'Sreden kurs'!$D$5</f>
        <v>4124.0022749999998</v>
      </c>
      <c r="M17" s="27">
        <f>'Cena na poramnuvanje'!M17*'Sreden kurs'!$D$5</f>
        <v>0</v>
      </c>
      <c r="N17" s="27">
        <f>'Cena na poramnuvanje'!N17*'Sreden kurs'!$D$5</f>
        <v>4435.2535500000004</v>
      </c>
      <c r="O17" s="27">
        <f>'Cena na poramnuvanje'!O17*'Sreden kurs'!$D$5</f>
        <v>4350.7313999999997</v>
      </c>
      <c r="P17" s="27">
        <f>'Cena na poramnuvanje'!P17*'Sreden kurs'!$D$5</f>
        <v>0</v>
      </c>
      <c r="Q17" s="27">
        <f>'Cena na poramnuvanje'!Q17*'Sreden kurs'!$D$5</f>
        <v>0</v>
      </c>
      <c r="R17" s="27">
        <f>'Cena na poramnuvanje'!R17*'Sreden kurs'!$D$5</f>
        <v>6747.5821500000002</v>
      </c>
      <c r="S17" s="27">
        <f>'Cena na poramnuvanje'!S17*'Sreden kurs'!$D$5</f>
        <v>4418.2069282099183</v>
      </c>
      <c r="T17" s="27">
        <f>'Cena na poramnuvanje'!T17*'Sreden kurs'!$D$5</f>
        <v>4926.1542827586209</v>
      </c>
      <c r="U17" s="27">
        <f>'Cena na poramnuvanje'!U17*'Sreden kurs'!$D$5</f>
        <v>5261.3496000000005</v>
      </c>
      <c r="V17" s="27">
        <f>'Cena na poramnuvanje'!V17*'Sreden kurs'!$D$5</f>
        <v>6658.2951195725536</v>
      </c>
      <c r="W17" s="27">
        <f>'Cena na poramnuvanje'!W17*'Sreden kurs'!$D$5</f>
        <v>6182.7037015748037</v>
      </c>
      <c r="X17" s="27">
        <f>'Cena na poramnuvanje'!X17*'Sreden kurs'!$D$5</f>
        <v>5789.5996423369725</v>
      </c>
      <c r="Y17" s="27">
        <f>'Cena na poramnuvanje'!Y17*'Sreden kurs'!$D$5</f>
        <v>5423.4742032302183</v>
      </c>
      <c r="Z17" s="27">
        <f>'Cena na poramnuvanje'!Z17*'Sreden kurs'!$D$5</f>
        <v>3250.0926000000004</v>
      </c>
      <c r="AA17" s="28">
        <f>'Cena na poramnuvanje'!AA17*'Sreden kurs'!$D$5</f>
        <v>5533.4245499999997</v>
      </c>
    </row>
    <row r="18" spans="2:27" x14ac:dyDescent="0.25">
      <c r="B18" s="67"/>
      <c r="C18" s="6" t="s">
        <v>28</v>
      </c>
      <c r="D18" s="27">
        <f>'Cena na poramnuvanje'!D18*'Sreden kurs'!$D$5</f>
        <v>0</v>
      </c>
      <c r="E18" s="27">
        <f>'Cena na poramnuvanje'!E18*'Sreden kurs'!$D$5</f>
        <v>0</v>
      </c>
      <c r="F18" s="27">
        <f>'Cena na poramnuvanje'!F18*'Sreden kurs'!$D$5</f>
        <v>0</v>
      </c>
      <c r="G18" s="27">
        <f>'Cena na poramnuvanje'!G18*'Sreden kurs'!$D$5</f>
        <v>5706.7875000000004</v>
      </c>
      <c r="H18" s="27">
        <f>'Cena na poramnuvanje'!H18*'Sreden kurs'!$D$5</f>
        <v>5707.40445</v>
      </c>
      <c r="I18" s="27">
        <f>'Cena na poramnuvanje'!I18*'Sreden kurs'!$D$5</f>
        <v>5669.7705000000005</v>
      </c>
      <c r="J18" s="27">
        <f>'Cena na poramnuvanje'!J18*'Sreden kurs'!$D$5</f>
        <v>5786.991</v>
      </c>
      <c r="K18" s="27">
        <f>'Cena na poramnuvanje'!K18*'Sreden kurs'!$D$5</f>
        <v>6323.7375000000002</v>
      </c>
      <c r="L18" s="27">
        <f>'Cena na poramnuvanje'!L18*'Sreden kurs'!$D$5</f>
        <v>0</v>
      </c>
      <c r="M18" s="27">
        <f>'Cena na poramnuvanje'!M18*'Sreden kurs'!$D$5</f>
        <v>7249.77945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7339.2371999999996</v>
      </c>
      <c r="Q18" s="27">
        <f>'Cena na poramnuvanje'!Q18*'Sreden kurs'!$D$5</f>
        <v>6848.1450000000004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8"/>
      <c r="C19" s="9" t="s">
        <v>29</v>
      </c>
      <c r="D19" s="29">
        <f>'Cena na poramnuvanje'!D19*'Sreden kurs'!$D$5</f>
        <v>0</v>
      </c>
      <c r="E19" s="29">
        <f>'Cena na poramnuvanje'!E19*'Sreden kurs'!$D$5</f>
        <v>0</v>
      </c>
      <c r="F19" s="29">
        <f>'Cena na poramnuvanje'!F19*'Sreden kurs'!$D$5</f>
        <v>0</v>
      </c>
      <c r="G19" s="29">
        <f>'Cena na poramnuvanje'!G19*'Sreden kurs'!$D$5</f>
        <v>17120.362499999999</v>
      </c>
      <c r="H19" s="29">
        <f>'Cena na poramnuvanje'!H19*'Sreden kurs'!$D$5</f>
        <v>17121.596399999999</v>
      </c>
      <c r="I19" s="29">
        <f>'Cena na poramnuvanje'!I19*'Sreden kurs'!$D$5</f>
        <v>17008.69455</v>
      </c>
      <c r="J19" s="29">
        <f>'Cena na poramnuvanje'!J19*'Sreden kurs'!$D$5</f>
        <v>17360.972999999998</v>
      </c>
      <c r="K19" s="29">
        <f>'Cena na poramnuvanje'!K19*'Sreden kurs'!$D$5</f>
        <v>18971.212500000001</v>
      </c>
      <c r="L19" s="29">
        <f>'Cena na poramnuvanje'!L19*'Sreden kurs'!$D$5</f>
        <v>0</v>
      </c>
      <c r="M19" s="29">
        <f>'Cena na poramnuvanje'!M19*'Sreden kurs'!$D$5</f>
        <v>21748.721399999999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22017.711599999999</v>
      </c>
      <c r="Q19" s="29">
        <f>'Cena na poramnuvanje'!Q19*'Sreden kurs'!$D$5</f>
        <v>20544.435000000001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6" t="str">
        <f>'Cena na poramnuvanje'!B20:B23</f>
        <v>05.12.2021</v>
      </c>
      <c r="C20" s="6" t="s">
        <v>26</v>
      </c>
      <c r="D20" s="27">
        <f>'Cena na poramnuvanje'!D20*'Sreden kurs'!$D$6</f>
        <v>0</v>
      </c>
      <c r="E20" s="27">
        <f>'Cena na poramnuvanje'!E20*'Sreden kurs'!$D$6</f>
        <v>0</v>
      </c>
      <c r="F20" s="27">
        <f>'Cena na poramnuvanje'!F20*'Sreden kurs'!$D$6</f>
        <v>9021.0429000000004</v>
      </c>
      <c r="G20" s="27">
        <f>'Cena na poramnuvanje'!G20*'Sreden kurs'!$D$6</f>
        <v>0</v>
      </c>
      <c r="H20" s="27">
        <f>'Cena na poramnuvanje'!H20*'Sreden kurs'!$D$6</f>
        <v>0</v>
      </c>
      <c r="I20" s="27">
        <f>'Cena na poramnuvanje'!I20*'Sreden kurs'!$D$6</f>
        <v>0</v>
      </c>
      <c r="J20" s="27">
        <f>'Cena na poramnuvanje'!J20*'Sreden kurs'!$D$6</f>
        <v>0</v>
      </c>
      <c r="K20" s="27">
        <f>'Cena na poramnuvanje'!K20*'Sreden kurs'!$D$6</f>
        <v>0</v>
      </c>
      <c r="L20" s="27">
        <f>'Cena na poramnuvanje'!L20*'Sreden kurs'!$D$6</f>
        <v>0</v>
      </c>
      <c r="M20" s="27">
        <f>'Cena na poramnuvanje'!M20*'Sreden kurs'!$D$6</f>
        <v>0</v>
      </c>
      <c r="N20" s="27">
        <f>'Cena na poramnuvanje'!N20*'Sreden kurs'!$D$6</f>
        <v>0</v>
      </c>
      <c r="O20" s="27">
        <f>'Cena na poramnuvanje'!O20*'Sreden kurs'!$D$6</f>
        <v>0</v>
      </c>
      <c r="P20" s="27">
        <f>'Cena na poramnuvanje'!P20*'Sreden kurs'!$D$6</f>
        <v>0</v>
      </c>
      <c r="Q20" s="27">
        <f>'Cena na poramnuvanje'!Q20*'Sreden kurs'!$D$6</f>
        <v>0</v>
      </c>
      <c r="R20" s="27">
        <f>'Cena na poramnuvanje'!R20*'Sreden kurs'!$D$6</f>
        <v>0</v>
      </c>
      <c r="S20" s="27">
        <f>'Cena na poramnuvanje'!S20*'Sreden kurs'!$D$6</f>
        <v>0</v>
      </c>
      <c r="T20" s="27">
        <f>'Cena na poramnuvanje'!T20*'Sreden kurs'!$D$6</f>
        <v>0</v>
      </c>
      <c r="U20" s="27">
        <f>'Cena na poramnuvanje'!U20*'Sreden kurs'!$D$6</f>
        <v>0</v>
      </c>
      <c r="V20" s="27">
        <f>'Cena na poramnuvanje'!V20*'Sreden kurs'!$D$6</f>
        <v>0</v>
      </c>
      <c r="W20" s="27">
        <f>'Cena na poramnuvanje'!W20*'Sreden kurs'!$D$6</f>
        <v>0</v>
      </c>
      <c r="X20" s="27">
        <f>'Cena na poramnuvanje'!X20*'Sreden kurs'!$D$6</f>
        <v>0</v>
      </c>
      <c r="Y20" s="27">
        <f>'Cena na poramnuvanje'!Y20*'Sreden kurs'!$D$6</f>
        <v>0</v>
      </c>
      <c r="Z20" s="27">
        <f>'Cena na poramnuvanje'!Z20*'Sreden kurs'!$D$6</f>
        <v>18150.668999999998</v>
      </c>
      <c r="AA20" s="28">
        <f>'Cena na poramnuvanje'!AA20*'Sreden kurs'!$D$6</f>
        <v>13958.49375</v>
      </c>
    </row>
    <row r="21" spans="2:27" x14ac:dyDescent="0.25">
      <c r="B21" s="67"/>
      <c r="C21" s="6" t="s">
        <v>27</v>
      </c>
      <c r="D21" s="27">
        <f>'Cena na poramnuvanje'!D21*'Sreden kurs'!$D$6</f>
        <v>4411.8094500000007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0</v>
      </c>
      <c r="J21" s="27">
        <f>'Cena na poramnuvanje'!J21*'Sreden kurs'!$D$6</f>
        <v>0</v>
      </c>
      <c r="K21" s="27">
        <f>'Cena na poramnuvanje'!K21*'Sreden kurs'!$D$6</f>
        <v>3756.4038671440785</v>
      </c>
      <c r="L21" s="27">
        <f>'Cena na poramnuvanje'!L21*'Sreden kurs'!$D$6</f>
        <v>6164.5644000000002</v>
      </c>
      <c r="M21" s="27">
        <f>'Cena na poramnuvanje'!M21*'Sreden kurs'!$D$6</f>
        <v>5462.5001778922351</v>
      </c>
      <c r="N21" s="27">
        <f>'Cena na poramnuvanje'!N21*'Sreden kurs'!$D$6</f>
        <v>3874.4459999999999</v>
      </c>
      <c r="O21" s="27">
        <f>'Cena na poramnuvanje'!O21*'Sreden kurs'!$D$6</f>
        <v>3888.0189</v>
      </c>
      <c r="P21" s="27">
        <f>'Cena na poramnuvanje'!P21*'Sreden kurs'!$D$6</f>
        <v>3704.1678000000002</v>
      </c>
      <c r="Q21" s="27">
        <f>'Cena na poramnuvanje'!Q21*'Sreden kurs'!$D$6</f>
        <v>6094.2321000000002</v>
      </c>
      <c r="R21" s="27">
        <f>'Cena na poramnuvanje'!R21*'Sreden kurs'!$D$6</f>
        <v>6200.9644500000004</v>
      </c>
      <c r="S21" s="27">
        <f>'Cena na poramnuvanje'!S21*'Sreden kurs'!$D$6</f>
        <v>4736.5890054559304</v>
      </c>
      <c r="T21" s="27">
        <f>'Cena na poramnuvanje'!T21*'Sreden kurs'!$D$6</f>
        <v>4949.9677719101119</v>
      </c>
      <c r="U21" s="27">
        <f>'Cena na poramnuvanje'!U21*'Sreden kurs'!$D$6</f>
        <v>7925.3397000000004</v>
      </c>
      <c r="V21" s="27">
        <f>'Cena na poramnuvanje'!V21*'Sreden kurs'!$D$6</f>
        <v>8020.35</v>
      </c>
      <c r="W21" s="27">
        <f>'Cena na poramnuvanje'!W21*'Sreden kurs'!$D$6</f>
        <v>4732.8911468118195</v>
      </c>
      <c r="X21" s="27">
        <f>'Cena na poramnuvanje'!X21*'Sreden kurs'!$D$6</f>
        <v>3863.3408999999992</v>
      </c>
      <c r="Y21" s="27">
        <f>'Cena na poramnuvanje'!Y21*'Sreden kurs'!$D$6</f>
        <v>3674.2601847656247</v>
      </c>
      <c r="Z21" s="27">
        <f>'Cena na poramnuvanje'!Z21*'Sreden kurs'!$D$6</f>
        <v>0</v>
      </c>
      <c r="AA21" s="28">
        <f>'Cena na poramnuvanje'!AA21*'Sreden kurs'!$D$6</f>
        <v>0</v>
      </c>
    </row>
    <row r="22" spans="2:27" x14ac:dyDescent="0.25">
      <c r="B22" s="67"/>
      <c r="C22" s="6" t="s">
        <v>28</v>
      </c>
      <c r="D22" s="27">
        <f>'Cena na poramnuvanje'!D22*'Sreden kurs'!$D$6</f>
        <v>0</v>
      </c>
      <c r="E22" s="27">
        <f>'Cena na poramnuvanje'!E22*'Sreden kurs'!$D$6</f>
        <v>3567.8218499999998</v>
      </c>
      <c r="F22" s="27">
        <f>'Cena na poramnuvanje'!F22*'Sreden kurs'!$D$6</f>
        <v>0</v>
      </c>
      <c r="G22" s="27">
        <f>'Cena na poramnuvanje'!G22*'Sreden kurs'!$D$6</f>
        <v>2498.6475</v>
      </c>
      <c r="H22" s="27">
        <f>'Cena na poramnuvanje'!H22*'Sreden kurs'!$D$6</f>
        <v>3309.9367499999998</v>
      </c>
      <c r="I22" s="27">
        <f>'Cena na poramnuvanje'!I22*'Sreden kurs'!$D$6</f>
        <v>3309.9367499999998</v>
      </c>
      <c r="J22" s="27">
        <f>'Cena na poramnuvanje'!J22*'Sreden kurs'!$D$6</f>
        <v>4018.8123000000001</v>
      </c>
      <c r="K22" s="27">
        <f>'Cena na poramnuvanje'!K22*'Sreden kurs'!$D$6</f>
        <v>0</v>
      </c>
      <c r="L22" s="27">
        <f>'Cena na poramnuvanje'!L22*'Sreden kurs'!$D$6</f>
        <v>0</v>
      </c>
      <c r="M22" s="27">
        <f>'Cena na poramnuvanje'!M22*'Sreden kurs'!$D$6</f>
        <v>0</v>
      </c>
      <c r="N22" s="27">
        <f>'Cena na poramnuvanje'!N22*'Sreden kurs'!$D$6</f>
        <v>0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8"/>
      <c r="C23" s="9" t="s">
        <v>29</v>
      </c>
      <c r="D23" s="29">
        <f>'Cena na poramnuvanje'!D23*'Sreden kurs'!$D$6</f>
        <v>0</v>
      </c>
      <c r="E23" s="29">
        <f>'Cena na poramnuvanje'!E23*'Sreden kurs'!$D$6</f>
        <v>10702.848599999999</v>
      </c>
      <c r="F23" s="29">
        <f>'Cena na poramnuvanje'!F23*'Sreden kurs'!$D$6</f>
        <v>0</v>
      </c>
      <c r="G23" s="29">
        <f>'Cena na poramnuvanje'!G23*'Sreden kurs'!$D$6</f>
        <v>7495.3255499999996</v>
      </c>
      <c r="H23" s="29">
        <f>'Cena na poramnuvanje'!H23*'Sreden kurs'!$D$6</f>
        <v>9929.8102499999986</v>
      </c>
      <c r="I23" s="29">
        <f>'Cena na poramnuvanje'!I23*'Sreden kurs'!$D$6</f>
        <v>9929.8102499999986</v>
      </c>
      <c r="J23" s="29">
        <f>'Cena na poramnuvanje'!J23*'Sreden kurs'!$D$6</f>
        <v>12056.436899999999</v>
      </c>
      <c r="K23" s="29">
        <f>'Cena na poramnuvanje'!K23*'Sreden kurs'!$D$6</f>
        <v>0</v>
      </c>
      <c r="L23" s="29">
        <f>'Cena na poramnuvanje'!L23*'Sreden kurs'!$D$6</f>
        <v>0</v>
      </c>
      <c r="M23" s="29">
        <f>'Cena na poramnuvanje'!M23*'Sreden kurs'!$D$6</f>
        <v>0</v>
      </c>
      <c r="N23" s="29">
        <f>'Cena na poramnuvanje'!N23*'Sreden kurs'!$D$6</f>
        <v>0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6" t="str">
        <f>'Cena na poramnuvanje'!B24:B27</f>
        <v>06.12.2021</v>
      </c>
      <c r="C24" s="6" t="s">
        <v>26</v>
      </c>
      <c r="D24" s="27">
        <f>'Cena na poramnuvanje'!D24*'Sreden kurs'!$D$7</f>
        <v>0</v>
      </c>
      <c r="E24" s="27">
        <f>'Cena na poramnuvanje'!E24*'Sreden kurs'!$D$7</f>
        <v>0</v>
      </c>
      <c r="F24" s="27">
        <f>'Cena na poramnuvanje'!F24*'Sreden kurs'!$D$7</f>
        <v>0</v>
      </c>
      <c r="G24" s="27">
        <f>'Cena na poramnuvanje'!G24*'Sreden kurs'!$D$7</f>
        <v>0</v>
      </c>
      <c r="H24" s="27">
        <f>'Cena na poramnuvanje'!H24*'Sreden kurs'!$D$7</f>
        <v>0</v>
      </c>
      <c r="I24" s="27">
        <f>'Cena na poramnuvanje'!I24*'Sreden kurs'!$D$7</f>
        <v>0</v>
      </c>
      <c r="J24" s="27">
        <f>'Cena na poramnuvanje'!J24*'Sreden kurs'!$D$7</f>
        <v>0</v>
      </c>
      <c r="K24" s="27">
        <f>'Cena na poramnuvanje'!K24*'Sreden kurs'!$D$7</f>
        <v>0</v>
      </c>
      <c r="L24" s="27">
        <f>'Cena na poramnuvanje'!L24*'Sreden kurs'!$D$7</f>
        <v>24675.532199999998</v>
      </c>
      <c r="M24" s="27">
        <f>'Cena na poramnuvanje'!M24*'Sreden kurs'!$D$7</f>
        <v>0</v>
      </c>
      <c r="N24" s="27">
        <f>'Cena na poramnuvanje'!N24*'Sreden kurs'!$D$7</f>
        <v>24675.532199999998</v>
      </c>
      <c r="O24" s="27">
        <f>'Cena na poramnuvanje'!O24*'Sreden kurs'!$D$7</f>
        <v>24675.532199999998</v>
      </c>
      <c r="P24" s="27">
        <f>'Cena na poramnuvanje'!P24*'Sreden kurs'!$D$7</f>
        <v>0</v>
      </c>
      <c r="Q24" s="27">
        <f>'Cena na poramnuvanje'!Q24*'Sreden kurs'!$D$7</f>
        <v>0</v>
      </c>
      <c r="R24" s="27">
        <f>'Cena na poramnuvanje'!R24*'Sreden kurs'!$D$7</f>
        <v>27762.75</v>
      </c>
      <c r="S24" s="27">
        <f>'Cena na poramnuvanje'!S24*'Sreden kurs'!$D$7</f>
        <v>27762.75</v>
      </c>
      <c r="T24" s="27">
        <f>'Cena na poramnuvanje'!T24*'Sreden kurs'!$D$7</f>
        <v>0</v>
      </c>
      <c r="U24" s="27">
        <f>'Cena na poramnuvanje'!U24*'Sreden kurs'!$D$7</f>
        <v>0</v>
      </c>
      <c r="V24" s="27">
        <f>'Cena na poramnuvanje'!V24*'Sreden kurs'!$D$7</f>
        <v>0</v>
      </c>
      <c r="W24" s="27">
        <f>'Cena na poramnuvanje'!W24*'Sreden kurs'!$D$7</f>
        <v>0</v>
      </c>
      <c r="X24" s="27">
        <f>'Cena na poramnuvanje'!X24*'Sreden kurs'!$D$7</f>
        <v>0</v>
      </c>
      <c r="Y24" s="27">
        <f>'Cena na poramnuvanje'!Y24*'Sreden kurs'!$D$7</f>
        <v>0</v>
      </c>
      <c r="Z24" s="27">
        <f>'Cena na poramnuvanje'!Z24*'Sreden kurs'!$D$7</f>
        <v>18883.605599999999</v>
      </c>
      <c r="AA24" s="28">
        <f>'Cena na poramnuvanje'!AA24*'Sreden kurs'!$D$7</f>
        <v>15001.13925</v>
      </c>
    </row>
    <row r="25" spans="2:27" x14ac:dyDescent="0.25">
      <c r="B25" s="67"/>
      <c r="C25" s="6" t="s">
        <v>27</v>
      </c>
      <c r="D25" s="27">
        <f>'Cena na poramnuvanje'!D25*'Sreden kurs'!$D$7</f>
        <v>0</v>
      </c>
      <c r="E25" s="27">
        <f>'Cena na poramnuvanje'!E25*'Sreden kurs'!$D$7</f>
        <v>0</v>
      </c>
      <c r="F25" s="27">
        <f>'Cena na poramnuvanje'!F25*'Sreden kurs'!$D$7</f>
        <v>0</v>
      </c>
      <c r="G25" s="27">
        <f>'Cena na poramnuvanje'!G25*'Sreden kurs'!$D$7</f>
        <v>0</v>
      </c>
      <c r="H25" s="27">
        <f>'Cena na poramnuvanje'!H25*'Sreden kurs'!$D$7</f>
        <v>0</v>
      </c>
      <c r="I25" s="27">
        <f>'Cena na poramnuvanje'!I25*'Sreden kurs'!$D$7</f>
        <v>0</v>
      </c>
      <c r="J25" s="27">
        <f>'Cena na poramnuvanje'!J25*'Sreden kurs'!$D$7</f>
        <v>4891.79655</v>
      </c>
      <c r="K25" s="27">
        <f>'Cena na poramnuvanje'!K25*'Sreden kurs'!$D$7</f>
        <v>6442.8088500000003</v>
      </c>
      <c r="L25" s="27">
        <f>'Cena na poramnuvanje'!L25*'Sreden kurs'!$D$7</f>
        <v>0</v>
      </c>
      <c r="M25" s="27">
        <f>'Cena na poramnuvanje'!M25*'Sreden kurs'!$D$7</f>
        <v>0</v>
      </c>
      <c r="N25" s="27">
        <f>'Cena na poramnuvanje'!N25*'Sreden kurs'!$D$7</f>
        <v>0</v>
      </c>
      <c r="O25" s="27">
        <f>'Cena na poramnuvanje'!O25*'Sreden kurs'!$D$7</f>
        <v>0</v>
      </c>
      <c r="P25" s="27">
        <f>'Cena na poramnuvanje'!P25*'Sreden kurs'!$D$7</f>
        <v>0</v>
      </c>
      <c r="Q25" s="27">
        <f>'Cena na poramnuvanje'!Q25*'Sreden kurs'!$D$7</f>
        <v>0</v>
      </c>
      <c r="R25" s="27">
        <f>'Cena na poramnuvanje'!R25*'Sreden kurs'!$D$7</f>
        <v>0</v>
      </c>
      <c r="S25" s="27">
        <f>'Cena na poramnuvanje'!S25*'Sreden kurs'!$D$7</f>
        <v>0</v>
      </c>
      <c r="T25" s="27">
        <f>'Cena na poramnuvanje'!T25*'Sreden kurs'!$D$7</f>
        <v>6521.7784499999998</v>
      </c>
      <c r="U25" s="27">
        <f>'Cena na poramnuvanje'!U25*'Sreden kurs'!$D$7</f>
        <v>9880.4542500000007</v>
      </c>
      <c r="V25" s="27">
        <f>'Cena na poramnuvanje'!V25*'Sreden kurs'!$D$7</f>
        <v>5373.0175500000005</v>
      </c>
      <c r="W25" s="27">
        <f>'Cena na poramnuvanje'!W25*'Sreden kurs'!$D$7</f>
        <v>5298.819902785146</v>
      </c>
      <c r="X25" s="27">
        <f>'Cena na poramnuvanje'!X25*'Sreden kurs'!$D$7</f>
        <v>7317.6439499999997</v>
      </c>
      <c r="Y25" s="27">
        <f>'Cena na poramnuvanje'!Y25*'Sreden kurs'!$D$7</f>
        <v>6138.6525000000001</v>
      </c>
      <c r="Z25" s="27">
        <f>'Cena na poramnuvanje'!Z25*'Sreden kurs'!$D$7</f>
        <v>0</v>
      </c>
      <c r="AA25" s="28">
        <f>'Cena na poramnuvanje'!AA25*'Sreden kurs'!$D$7</f>
        <v>0</v>
      </c>
    </row>
    <row r="26" spans="2:27" x14ac:dyDescent="0.25">
      <c r="B26" s="67"/>
      <c r="C26" s="6" t="s">
        <v>28</v>
      </c>
      <c r="D26" s="27">
        <f>'Cena na poramnuvanje'!D26*'Sreden kurs'!$D$7</f>
        <v>5641.3908000000001</v>
      </c>
      <c r="E26" s="27">
        <f>'Cena na poramnuvanje'!E26*'Sreden kurs'!$D$7</f>
        <v>5519.8516499999996</v>
      </c>
      <c r="F26" s="27">
        <f>'Cena na poramnuvanje'!F26*'Sreden kurs'!$D$7</f>
        <v>4472.8874999999998</v>
      </c>
      <c r="G26" s="27">
        <f>'Cena na poramnuvanje'!G26*'Sreden kurs'!$D$7</f>
        <v>4010.1750000000002</v>
      </c>
      <c r="H26" s="27">
        <f>'Cena na poramnuvanje'!H26*'Sreden kurs'!$D$7</f>
        <v>5371.7836499999994</v>
      </c>
      <c r="I26" s="27">
        <f>'Cena na poramnuvanje'!I26*'Sreden kurs'!$D$7</f>
        <v>5613.0111000000006</v>
      </c>
      <c r="J26" s="27">
        <f>'Cena na poramnuvanje'!J26*'Sreden kurs'!$D$7</f>
        <v>0</v>
      </c>
      <c r="K26" s="27">
        <f>'Cena na poramnuvanje'!K26*'Sreden kurs'!$D$7</f>
        <v>0</v>
      </c>
      <c r="L26" s="27">
        <f>'Cena na poramnuvanje'!L26*'Sreden kurs'!$D$7</f>
        <v>0</v>
      </c>
      <c r="M26" s="27">
        <f>'Cena na poramnuvanje'!M26*'Sreden kurs'!$D$7</f>
        <v>11218.6188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10232.7327</v>
      </c>
      <c r="Q26" s="27">
        <f>'Cena na poramnuvanje'!Q26*'Sreden kurs'!$D$7</f>
        <v>9721.2811499999989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8"/>
      <c r="C27" s="9" t="s">
        <v>29</v>
      </c>
      <c r="D27" s="29">
        <f>'Cena na poramnuvanje'!D27*'Sreden kurs'!$D$7</f>
        <v>16924.172399999999</v>
      </c>
      <c r="E27" s="29">
        <f>'Cena na poramnuvanje'!E27*'Sreden kurs'!$D$7</f>
        <v>16559.554950000002</v>
      </c>
      <c r="F27" s="29">
        <f>'Cena na poramnuvanje'!F27*'Sreden kurs'!$D$7</f>
        <v>13418.6625</v>
      </c>
      <c r="G27" s="29">
        <f>'Cena na poramnuvanje'!G27*'Sreden kurs'!$D$7</f>
        <v>12030.525</v>
      </c>
      <c r="H27" s="29">
        <f>'Cena na poramnuvanje'!H27*'Sreden kurs'!$D$7</f>
        <v>16115.350949999998</v>
      </c>
      <c r="I27" s="29">
        <f>'Cena na poramnuvanje'!I27*'Sreden kurs'!$D$7</f>
        <v>16838.41635</v>
      </c>
      <c r="J27" s="29">
        <f>'Cena na poramnuvanje'!J27*'Sreden kurs'!$D$7</f>
        <v>0</v>
      </c>
      <c r="K27" s="29">
        <f>'Cena na poramnuvanje'!K27*'Sreden kurs'!$D$7</f>
        <v>0</v>
      </c>
      <c r="L27" s="29">
        <f>'Cena na poramnuvanje'!L27*'Sreden kurs'!$D$7</f>
        <v>0</v>
      </c>
      <c r="M27" s="29">
        <f>'Cena na poramnuvanje'!M27*'Sreden kurs'!$D$7</f>
        <v>33655.239450000001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30697.581149999998</v>
      </c>
      <c r="Q27" s="29">
        <f>'Cena na poramnuvanje'!Q27*'Sreden kurs'!$D$7</f>
        <v>29163.226500000001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6" t="str">
        <f>'Cena na poramnuvanje'!B28:B31</f>
        <v>07.12.2021</v>
      </c>
      <c r="C28" s="6" t="s">
        <v>26</v>
      </c>
      <c r="D28" s="27">
        <f>'Cena na poramnuvanje'!D28*'Sreden kurs'!$D$8</f>
        <v>0</v>
      </c>
      <c r="E28" s="27">
        <f>'Cena na poramnuvanje'!E28*'Sreden kurs'!$D$8</f>
        <v>0</v>
      </c>
      <c r="F28" s="27">
        <f>'Cena na poramnuvanje'!F28*'Sreden kurs'!$D$8</f>
        <v>0</v>
      </c>
      <c r="G28" s="27">
        <f>'Cena na poramnuvanje'!G28*'Sreden kurs'!$D$8</f>
        <v>0</v>
      </c>
      <c r="H28" s="27">
        <f>'Cena na poramnuvanje'!H28*'Sreden kurs'!$D$8</f>
        <v>0</v>
      </c>
      <c r="I28" s="27">
        <f>'Cena na poramnuvanje'!I28*'Sreden kurs'!$D$8</f>
        <v>0</v>
      </c>
      <c r="J28" s="27">
        <f>'Cena na poramnuvanje'!J28*'Sreden kurs'!$D$8</f>
        <v>0</v>
      </c>
      <c r="K28" s="27">
        <f>'Cena na poramnuvanje'!K28*'Sreden kurs'!$D$8</f>
        <v>0</v>
      </c>
      <c r="L28" s="27">
        <f>'Cena na poramnuvanje'!L28*'Sreden kurs'!$D$8</f>
        <v>0</v>
      </c>
      <c r="M28" s="27">
        <f>'Cena na poramnuvanje'!M28*'Sreden kurs'!$D$8</f>
        <v>0</v>
      </c>
      <c r="N28" s="27">
        <f>'Cena na poramnuvanje'!N28*'Sreden kurs'!$D$8</f>
        <v>0</v>
      </c>
      <c r="O28" s="27">
        <f>'Cena na poramnuvanje'!O28*'Sreden kurs'!$D$8</f>
        <v>0</v>
      </c>
      <c r="P28" s="27">
        <f>'Cena na poramnuvanje'!P28*'Sreden kurs'!$D$8</f>
        <v>0</v>
      </c>
      <c r="Q28" s="27">
        <f>'Cena na poramnuvanje'!Q28*'Sreden kurs'!$D$8</f>
        <v>0</v>
      </c>
      <c r="R28" s="27">
        <f>'Cena na poramnuvanje'!R28*'Sreden kurs'!$D$8</f>
        <v>24401.373269124426</v>
      </c>
      <c r="S28" s="27">
        <f>'Cena na poramnuvanje'!S28*'Sreden kurs'!$D$8</f>
        <v>25510.329859155252</v>
      </c>
      <c r="T28" s="27">
        <f>'Cena na poramnuvanje'!T28*'Sreden kurs'!$D$8</f>
        <v>0</v>
      </c>
      <c r="U28" s="27">
        <f>'Cena na poramnuvanje'!U28*'Sreden kurs'!$D$8</f>
        <v>0</v>
      </c>
      <c r="V28" s="27">
        <f>'Cena na poramnuvanje'!V28*'Sreden kurs'!$D$8</f>
        <v>0</v>
      </c>
      <c r="W28" s="27">
        <f>'Cena na poramnuvanje'!W28*'Sreden kurs'!$D$8</f>
        <v>0</v>
      </c>
      <c r="X28" s="27">
        <f>'Cena na poramnuvanje'!X28*'Sreden kurs'!$D$8</f>
        <v>0</v>
      </c>
      <c r="Y28" s="27">
        <f>'Cena na poramnuvanje'!Y28*'Sreden kurs'!$D$8</f>
        <v>0</v>
      </c>
      <c r="Z28" s="27">
        <f>'Cena na poramnuvanje'!Z28*'Sreden kurs'!$D$8</f>
        <v>0</v>
      </c>
      <c r="AA28" s="28">
        <f>'Cena na poramnuvanje'!AA28*'Sreden kurs'!$D$8</f>
        <v>0</v>
      </c>
    </row>
    <row r="29" spans="2:27" x14ac:dyDescent="0.25">
      <c r="B29" s="67"/>
      <c r="C29" s="6" t="s">
        <v>27</v>
      </c>
      <c r="D29" s="27">
        <f>'Cena na poramnuvanje'!D29*'Sreden kurs'!$D$8</f>
        <v>0</v>
      </c>
      <c r="E29" s="27">
        <f>'Cena na poramnuvanje'!E29*'Sreden kurs'!$D$8</f>
        <v>0</v>
      </c>
      <c r="F29" s="27">
        <f>'Cena na poramnuvanje'!F29*'Sreden kurs'!$D$8</f>
        <v>0</v>
      </c>
      <c r="G29" s="27">
        <f>'Cena na poramnuvanje'!G29*'Sreden kurs'!$D$8</f>
        <v>0</v>
      </c>
      <c r="H29" s="27">
        <f>'Cena na poramnuvanje'!H29*'Sreden kurs'!$D$8</f>
        <v>0</v>
      </c>
      <c r="I29" s="27">
        <f>'Cena na poramnuvanje'!I29*'Sreden kurs'!$D$8</f>
        <v>0</v>
      </c>
      <c r="J29" s="27">
        <f>'Cena na poramnuvanje'!J29*'Sreden kurs'!$D$8</f>
        <v>4234.5392775</v>
      </c>
      <c r="K29" s="27">
        <f>'Cena na poramnuvanje'!K29*'Sreden kurs'!$D$8</f>
        <v>5353.0351259999998</v>
      </c>
      <c r="L29" s="27">
        <f>'Cena na poramnuvanje'!L29*'Sreden kurs'!$D$8</f>
        <v>0</v>
      </c>
      <c r="M29" s="27">
        <f>'Cena na poramnuvanje'!M29*'Sreden kurs'!$D$8</f>
        <v>0</v>
      </c>
      <c r="N29" s="27">
        <f>'Cena na poramnuvanje'!N29*'Sreden kurs'!$D$8</f>
        <v>0</v>
      </c>
      <c r="O29" s="27">
        <f>'Cena na poramnuvanje'!O29*'Sreden kurs'!$D$8</f>
        <v>0</v>
      </c>
      <c r="P29" s="27">
        <f>'Cena na poramnuvanje'!P29*'Sreden kurs'!$D$8</f>
        <v>0</v>
      </c>
      <c r="Q29" s="27">
        <f>'Cena na poramnuvanje'!Q29*'Sreden kurs'!$D$8</f>
        <v>0</v>
      </c>
      <c r="R29" s="27">
        <f>'Cena na poramnuvanje'!R29*'Sreden kurs'!$D$8</f>
        <v>0</v>
      </c>
      <c r="S29" s="27">
        <f>'Cena na poramnuvanje'!S29*'Sreden kurs'!$D$8</f>
        <v>0</v>
      </c>
      <c r="T29" s="27">
        <f>'Cena na poramnuvanje'!T29*'Sreden kurs'!$D$8</f>
        <v>6716.4720401080458</v>
      </c>
      <c r="U29" s="27">
        <f>'Cena na poramnuvanje'!U29*'Sreden kurs'!$D$8</f>
        <v>6010.9340428292662</v>
      </c>
      <c r="V29" s="27">
        <f>'Cena na poramnuvanje'!V29*'Sreden kurs'!$D$8</f>
        <v>5818.710831461296</v>
      </c>
      <c r="W29" s="27">
        <f>'Cena na poramnuvanje'!W29*'Sreden kurs'!$D$8</f>
        <v>5881.6203794047615</v>
      </c>
      <c r="X29" s="27">
        <f>'Cena na poramnuvanje'!X29*'Sreden kurs'!$D$8</f>
        <v>5107.573189179443</v>
      </c>
      <c r="Y29" s="27">
        <f>'Cena na poramnuvanje'!Y29*'Sreden kurs'!$D$8</f>
        <v>4448.0027699280081</v>
      </c>
      <c r="Z29" s="27">
        <f>'Cena na poramnuvanje'!Z29*'Sreden kurs'!$D$8</f>
        <v>4310.713466986067</v>
      </c>
      <c r="AA29" s="28">
        <f>'Cena na poramnuvanje'!AA29*'Sreden kurs'!$D$8</f>
        <v>4024.6652844330492</v>
      </c>
    </row>
    <row r="30" spans="2:27" x14ac:dyDescent="0.25">
      <c r="B30" s="67"/>
      <c r="C30" s="6" t="s">
        <v>28</v>
      </c>
      <c r="D30" s="27">
        <f>'Cena na poramnuvanje'!D30*'Sreden kurs'!$D$8</f>
        <v>4371.8139899999996</v>
      </c>
      <c r="E30" s="27">
        <f>'Cena na poramnuvanje'!E30*'Sreden kurs'!$D$8</f>
        <v>3933.7688399999997</v>
      </c>
      <c r="F30" s="27">
        <f>'Cena na poramnuvanje'!F30*'Sreden kurs'!$D$8</f>
        <v>3544.463925</v>
      </c>
      <c r="G30" s="27">
        <f>'Cena na poramnuvanje'!G30*'Sreden kurs'!$D$8</f>
        <v>3535.826415</v>
      </c>
      <c r="H30" s="27">
        <f>'Cena na poramnuvanje'!H30*'Sreden kurs'!$D$8</f>
        <v>4041.7377150000002</v>
      </c>
      <c r="I30" s="27">
        <f>'Cena na poramnuvanje'!I30*'Sreden kurs'!$D$8</f>
        <v>4936.3369650000004</v>
      </c>
      <c r="J30" s="27">
        <f>'Cena na poramnuvanje'!J30*'Sreden kurs'!$D$8</f>
        <v>0</v>
      </c>
      <c r="K30" s="27">
        <f>'Cena na poramnuvanje'!K30*'Sreden kurs'!$D$8</f>
        <v>0</v>
      </c>
      <c r="L30" s="27">
        <f>'Cena na poramnuvanje'!L30*'Sreden kurs'!$D$8</f>
        <v>9525.3226349999986</v>
      </c>
      <c r="M30" s="27">
        <f>'Cena na poramnuvanje'!M30*'Sreden kurs'!$D$8</f>
        <v>9279.7705650000007</v>
      </c>
      <c r="N30" s="27">
        <f>'Cena na poramnuvanje'!N30*'Sreden kurs'!$D$8</f>
        <v>8945.9925000000003</v>
      </c>
      <c r="O30" s="27">
        <f>'Cena na poramnuvanje'!O30*'Sreden kurs'!$D$8</f>
        <v>9000.2854200000002</v>
      </c>
      <c r="P30" s="27">
        <f>'Cena na poramnuvanje'!P30*'Sreden kurs'!$D$8</f>
        <v>8759.0521050000007</v>
      </c>
      <c r="Q30" s="27">
        <f>'Cena na poramnuvanje'!Q30*'Sreden kurs'!$D$8</f>
        <v>8643.0626850000008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8"/>
      <c r="C31" s="9" t="s">
        <v>29</v>
      </c>
      <c r="D31" s="29">
        <f>'Cena na poramnuvanje'!D31*'Sreden kurs'!$D$8</f>
        <v>13114.825004999999</v>
      </c>
      <c r="E31" s="29">
        <f>'Cena na poramnuvanje'!E31*'Sreden kurs'!$D$8</f>
        <v>11801.30652</v>
      </c>
      <c r="F31" s="29">
        <f>'Cena na poramnuvanje'!F31*'Sreden kurs'!$D$8</f>
        <v>10633.391775</v>
      </c>
      <c r="G31" s="29">
        <f>'Cena na poramnuvanje'!G31*'Sreden kurs'!$D$8</f>
        <v>10606.862279999999</v>
      </c>
      <c r="H31" s="29">
        <f>'Cena na poramnuvanje'!H31*'Sreden kurs'!$D$8</f>
        <v>12124.59618</v>
      </c>
      <c r="I31" s="29">
        <f>'Cena na poramnuvanje'!I31*'Sreden kurs'!$D$8</f>
        <v>14808.39393</v>
      </c>
      <c r="J31" s="29">
        <f>'Cena na poramnuvanje'!J31*'Sreden kurs'!$D$8</f>
        <v>0</v>
      </c>
      <c r="K31" s="29">
        <f>'Cena na poramnuvanje'!K31*'Sreden kurs'!$D$8</f>
        <v>0</v>
      </c>
      <c r="L31" s="29">
        <f>'Cena na poramnuvanje'!L31*'Sreden kurs'!$D$8</f>
        <v>28575.35094</v>
      </c>
      <c r="M31" s="29">
        <f>'Cena na poramnuvanje'!M31*'Sreden kurs'!$D$8</f>
        <v>27839.311695</v>
      </c>
      <c r="N31" s="29">
        <f>'Cena na poramnuvanje'!N31*'Sreden kurs'!$D$8</f>
        <v>26837.977500000001</v>
      </c>
      <c r="O31" s="29">
        <f>'Cena na poramnuvanje'!O31*'Sreden kurs'!$D$8</f>
        <v>27000.239294999999</v>
      </c>
      <c r="P31" s="29">
        <f>'Cena na poramnuvanje'!P31*'Sreden kurs'!$D$8</f>
        <v>26277.156315</v>
      </c>
      <c r="Q31" s="29">
        <f>'Cena na poramnuvanje'!Q31*'Sreden kurs'!$D$8</f>
        <v>25928.571090000001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6" t="str">
        <f>'Cena na poramnuvanje'!B32:B35</f>
        <v>08.12.2021</v>
      </c>
      <c r="C32" s="6" t="s">
        <v>26</v>
      </c>
      <c r="D32" s="27">
        <f>'Cena na poramnuvanje'!D32*'Sreden kurs'!$D$9</f>
        <v>0</v>
      </c>
      <c r="E32" s="27">
        <f>'Cena na poramnuvanje'!E32*'Sreden kurs'!$D$9</f>
        <v>13066.692524999999</v>
      </c>
      <c r="F32" s="27">
        <f>'Cena na poramnuvanje'!F32*'Sreden kurs'!$D$9</f>
        <v>9718.5048750000005</v>
      </c>
      <c r="G32" s="27">
        <f>'Cena na poramnuvanje'!G32*'Sreden kurs'!$D$9</f>
        <v>0</v>
      </c>
      <c r="H32" s="27">
        <f>'Cena na poramnuvanje'!H32*'Sreden kurs'!$D$9</f>
        <v>0</v>
      </c>
      <c r="I32" s="27">
        <f>'Cena na poramnuvanje'!I32*'Sreden kurs'!$D$9</f>
        <v>0</v>
      </c>
      <c r="J32" s="27">
        <f>'Cena na poramnuvanje'!J32*'Sreden kurs'!$D$9</f>
        <v>0</v>
      </c>
      <c r="K32" s="27">
        <f>'Cena na poramnuvanje'!K32*'Sreden kurs'!$D$9</f>
        <v>0</v>
      </c>
      <c r="L32" s="27">
        <f>'Cena na poramnuvanje'!L32*'Sreden kurs'!$D$9</f>
        <v>0</v>
      </c>
      <c r="M32" s="27">
        <f>'Cena na poramnuvanje'!M32*'Sreden kurs'!$D$9</f>
        <v>0</v>
      </c>
      <c r="N32" s="27">
        <f>'Cena na poramnuvanje'!N32*'Sreden kurs'!$D$9</f>
        <v>0</v>
      </c>
      <c r="O32" s="27">
        <f>'Cena na poramnuvanje'!O32*'Sreden kurs'!$D$9</f>
        <v>0</v>
      </c>
      <c r="P32" s="27">
        <f>'Cena na poramnuvanje'!P32*'Sreden kurs'!$D$9</f>
        <v>0</v>
      </c>
      <c r="Q32" s="27">
        <f>'Cena na poramnuvanje'!Q32*'Sreden kurs'!$D$9</f>
        <v>0</v>
      </c>
      <c r="R32" s="27">
        <f>'Cena na poramnuvanje'!R32*'Sreden kurs'!$D$9</f>
        <v>0</v>
      </c>
      <c r="S32" s="27">
        <f>'Cena na poramnuvanje'!S32*'Sreden kurs'!$D$9</f>
        <v>0</v>
      </c>
      <c r="T32" s="27">
        <f>'Cena na poramnuvanje'!T32*'Sreden kurs'!$D$9</f>
        <v>25911.9</v>
      </c>
      <c r="U32" s="27">
        <f>'Cena na poramnuvanje'!U32*'Sreden kurs'!$D$9</f>
        <v>27022.41</v>
      </c>
      <c r="V32" s="27">
        <f>'Cena na poramnuvanje'!V32*'Sreden kurs'!$D$9</f>
        <v>25794.094383651151</v>
      </c>
      <c r="W32" s="27">
        <f>'Cena na poramnuvanje'!W32*'Sreden kurs'!$D$9</f>
        <v>23692.671358598338</v>
      </c>
      <c r="X32" s="27">
        <f>'Cena na poramnuvanje'!X32*'Sreden kurs'!$D$9</f>
        <v>19454.979583685799</v>
      </c>
      <c r="Y32" s="27">
        <f>'Cena na poramnuvanje'!Y32*'Sreden kurs'!$D$9</f>
        <v>18939.08196238938</v>
      </c>
      <c r="Z32" s="27">
        <f>'Cena na poramnuvanje'!Z32*'Sreden kurs'!$D$9</f>
        <v>21092.286599999999</v>
      </c>
      <c r="AA32" s="28">
        <f>'Cena na poramnuvanje'!AA32*'Sreden kurs'!$D$9</f>
        <v>17820.106854557162</v>
      </c>
    </row>
    <row r="33" spans="2:27" x14ac:dyDescent="0.25">
      <c r="B33" s="67"/>
      <c r="C33" s="6" t="s">
        <v>27</v>
      </c>
      <c r="D33" s="27">
        <f>'Cena na poramnuvanje'!D33*'Sreden kurs'!$D$9</f>
        <v>3383.6622750000006</v>
      </c>
      <c r="E33" s="27">
        <f>'Cena na poramnuvanje'!E33*'Sreden kurs'!$D$9</f>
        <v>0</v>
      </c>
      <c r="F33" s="27">
        <f>'Cena na poramnuvanje'!F33*'Sreden kurs'!$D$9</f>
        <v>0</v>
      </c>
      <c r="G33" s="27">
        <f>'Cena na poramnuvanje'!G33*'Sreden kurs'!$D$9</f>
        <v>0</v>
      </c>
      <c r="H33" s="27">
        <f>'Cena na poramnuvanje'!H33*'Sreden kurs'!$D$9</f>
        <v>0</v>
      </c>
      <c r="I33" s="27">
        <f>'Cena na poramnuvanje'!I33*'Sreden kurs'!$D$9</f>
        <v>0</v>
      </c>
      <c r="J33" s="27">
        <f>'Cena na poramnuvanje'!J33*'Sreden kurs'!$D$9</f>
        <v>0</v>
      </c>
      <c r="K33" s="27">
        <f>'Cena na poramnuvanje'!K33*'Sreden kurs'!$D$9</f>
        <v>0</v>
      </c>
      <c r="L33" s="27">
        <f>'Cena na poramnuvanje'!L33*'Sreden kurs'!$D$9</f>
        <v>4997.5322884615389</v>
      </c>
      <c r="M33" s="27">
        <f>'Cena na poramnuvanje'!M33*'Sreden kurs'!$D$9</f>
        <v>0</v>
      </c>
      <c r="N33" s="27">
        <f>'Cena na poramnuvanje'!N33*'Sreden kurs'!$D$9</f>
        <v>0</v>
      </c>
      <c r="O33" s="27">
        <f>'Cena na poramnuvanje'!O33*'Sreden kurs'!$D$9</f>
        <v>7109.7317999999987</v>
      </c>
      <c r="P33" s="27">
        <f>'Cena na poramnuvanje'!P33*'Sreden kurs'!$D$9</f>
        <v>7168.3420500000002</v>
      </c>
      <c r="Q33" s="27">
        <f>'Cena na poramnuvanje'!Q33*'Sreden kurs'!$D$9</f>
        <v>7202.8912499999988</v>
      </c>
      <c r="R33" s="27">
        <f>'Cena na poramnuvanje'!R33*'Sreden kurs'!$D$9</f>
        <v>4814.7705560138438</v>
      </c>
      <c r="S33" s="27">
        <f>'Cena na poramnuvanje'!S33*'Sreden kurs'!$D$9</f>
        <v>4720.2844500000001</v>
      </c>
      <c r="T33" s="27">
        <f>'Cena na poramnuvanje'!T33*'Sreden kurs'!$D$9</f>
        <v>0</v>
      </c>
      <c r="U33" s="27">
        <f>'Cena na poramnuvanje'!U33*'Sreden kurs'!$D$9</f>
        <v>0</v>
      </c>
      <c r="V33" s="27">
        <f>'Cena na poramnuvanje'!V33*'Sreden kurs'!$D$9</f>
        <v>0</v>
      </c>
      <c r="W33" s="27">
        <f>'Cena na poramnuvanje'!W33*'Sreden kurs'!$D$9</f>
        <v>0</v>
      </c>
      <c r="X33" s="27">
        <f>'Cena na poramnuvanje'!X33*'Sreden kurs'!$D$9</f>
        <v>0</v>
      </c>
      <c r="Y33" s="27">
        <f>'Cena na poramnuvanje'!Y33*'Sreden kurs'!$D$9</f>
        <v>0</v>
      </c>
      <c r="Z33" s="27">
        <f>'Cena na poramnuvanje'!Z33*'Sreden kurs'!$D$9</f>
        <v>0</v>
      </c>
      <c r="AA33" s="28">
        <f>'Cena na poramnuvanje'!AA33*'Sreden kurs'!$D$9</f>
        <v>0</v>
      </c>
    </row>
    <row r="34" spans="2:27" x14ac:dyDescent="0.25">
      <c r="B34" s="67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0</v>
      </c>
      <c r="G34" s="27">
        <f>'Cena na poramnuvanje'!G34*'Sreden kurs'!$D$9</f>
        <v>3397.5436500000001</v>
      </c>
      <c r="H34" s="27">
        <f>'Cena na poramnuvanje'!H34*'Sreden kurs'!$D$9</f>
        <v>3645.5575500000004</v>
      </c>
      <c r="I34" s="27">
        <f>'Cena na poramnuvanje'!I34*'Sreden kurs'!$D$9</f>
        <v>5948.6319000000003</v>
      </c>
      <c r="J34" s="27">
        <f>'Cena na poramnuvanje'!J34*'Sreden kurs'!$D$9</f>
        <v>6589.0259999999998</v>
      </c>
      <c r="K34" s="27">
        <f>'Cena na poramnuvanje'!K34*'Sreden kurs'!$D$9</f>
        <v>7424.9932499999995</v>
      </c>
      <c r="L34" s="27">
        <f>'Cena na poramnuvanje'!L34*'Sreden kurs'!$D$9</f>
        <v>0</v>
      </c>
      <c r="M34" s="27">
        <f>'Cena na poramnuvanje'!M34*'Sreden kurs'!$D$9</f>
        <v>7970.9939999999997</v>
      </c>
      <c r="N34" s="27">
        <f>'Cena na poramnuvanje'!N34*'Sreden kurs'!$D$9</f>
        <v>7013.4876000000004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8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0</v>
      </c>
      <c r="G35" s="29">
        <f>'Cena na poramnuvanje'!G35*'Sreden kurs'!$D$9</f>
        <v>10192.630950000001</v>
      </c>
      <c r="H35" s="29">
        <f>'Cena na poramnuvanje'!H35*'Sreden kurs'!$D$9</f>
        <v>10936.055699999999</v>
      </c>
      <c r="I35" s="29">
        <f>'Cena na poramnuvanje'!I35*'Sreden kurs'!$D$9</f>
        <v>17845.895700000001</v>
      </c>
      <c r="J35" s="29">
        <f>'Cena na poramnuvanje'!J35*'Sreden kurs'!$D$9</f>
        <v>19766.461049999998</v>
      </c>
      <c r="K35" s="29">
        <f>'Cena na poramnuvanje'!K35*'Sreden kurs'!$D$9</f>
        <v>22274.979750000002</v>
      </c>
      <c r="L35" s="29">
        <f>'Cena na poramnuvanje'!L35*'Sreden kurs'!$D$9</f>
        <v>0</v>
      </c>
      <c r="M35" s="29">
        <f>'Cena na poramnuvanje'!M35*'Sreden kurs'!$D$9</f>
        <v>23912.982</v>
      </c>
      <c r="N35" s="29">
        <f>'Cena na poramnuvanje'!N35*'Sreden kurs'!$D$9</f>
        <v>21039.845849999998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6" t="str">
        <f>'Cena na poramnuvanje'!B36:B39</f>
        <v>09.12.2021</v>
      </c>
      <c r="C36" s="6" t="s">
        <v>26</v>
      </c>
      <c r="D36" s="27">
        <f>'Cena na poramnuvanje'!D36*'Sreden kurs'!$D$10</f>
        <v>0</v>
      </c>
      <c r="E36" s="27">
        <f>'Cena na poramnuvanje'!E36*'Sreden kurs'!$D$10</f>
        <v>15618.33603</v>
      </c>
      <c r="F36" s="27">
        <f>'Cena na poramnuvanje'!F36*'Sreden kurs'!$D$10</f>
        <v>13674.0798</v>
      </c>
      <c r="G36" s="27">
        <f>'Cena na poramnuvanje'!G36*'Sreden kurs'!$D$10</f>
        <v>14521.15215</v>
      </c>
      <c r="H36" s="27">
        <f>'Cena na poramnuvanje'!H36*'Sreden kurs'!$D$10</f>
        <v>0</v>
      </c>
      <c r="I36" s="27">
        <f>'Cena na poramnuvanje'!I36*'Sreden kurs'!$D$10</f>
        <v>0</v>
      </c>
      <c r="J36" s="27">
        <f>'Cena na poramnuvanje'!J36*'Sreden kurs'!$D$10</f>
        <v>20130.708330000001</v>
      </c>
      <c r="K36" s="27">
        <f>'Cena na poramnuvanje'!K36*'Sreden kurs'!$D$10</f>
        <v>24675.152538461538</v>
      </c>
      <c r="L36" s="27">
        <f>'Cena na poramnuvanje'!L36*'Sreden kurs'!$D$10</f>
        <v>24675.152538461538</v>
      </c>
      <c r="M36" s="27">
        <f>'Cena na poramnuvanje'!M36*'Sreden kurs'!$D$10</f>
        <v>24675.142547368418</v>
      </c>
      <c r="N36" s="27">
        <f>'Cena na poramnuvanje'!N36*'Sreden kurs'!$D$10</f>
        <v>0</v>
      </c>
      <c r="O36" s="27">
        <f>'Cena na poramnuvanje'!O36*'Sreden kurs'!$D$10</f>
        <v>24675.142547368418</v>
      </c>
      <c r="P36" s="27">
        <f>'Cena na poramnuvanje'!P36*'Sreden kurs'!$D$10</f>
        <v>24675.142547368418</v>
      </c>
      <c r="Q36" s="27">
        <f>'Cena na poramnuvanje'!Q36*'Sreden kurs'!$D$10</f>
        <v>24675.096705882352</v>
      </c>
      <c r="R36" s="27">
        <f>'Cena na poramnuvanje'!R36*'Sreden kurs'!$D$10</f>
        <v>27762.75</v>
      </c>
      <c r="S36" s="27">
        <f>'Cena na poramnuvanje'!S36*'Sreden kurs'!$D$10</f>
        <v>26780.472031022138</v>
      </c>
      <c r="T36" s="27">
        <f>'Cena na poramnuvanje'!T36*'Sreden kurs'!$D$10</f>
        <v>27762.75</v>
      </c>
      <c r="U36" s="27">
        <f>'Cena na poramnuvanje'!U36*'Sreden kurs'!$D$10</f>
        <v>27762.75</v>
      </c>
      <c r="V36" s="27">
        <f>'Cena na poramnuvanje'!V36*'Sreden kurs'!$D$10</f>
        <v>27762.749999999996</v>
      </c>
      <c r="W36" s="27">
        <f>'Cena na poramnuvanje'!W36*'Sreden kurs'!$D$10</f>
        <v>27762.749999999996</v>
      </c>
      <c r="X36" s="27">
        <f>'Cena na poramnuvanje'!X36*'Sreden kurs'!$D$10</f>
        <v>24116.575499999999</v>
      </c>
      <c r="Y36" s="27">
        <f>'Cena na poramnuvanje'!Y36*'Sreden kurs'!$D$10</f>
        <v>20359.349999999999</v>
      </c>
      <c r="Z36" s="27">
        <f>'Cena na poramnuvanje'!Z36*'Sreden kurs'!$D$10</f>
        <v>20817.743849999999</v>
      </c>
      <c r="AA36" s="28">
        <f>'Cena na poramnuvanje'!AA36*'Sreden kurs'!$D$10</f>
        <v>18043.3197</v>
      </c>
    </row>
    <row r="37" spans="2:27" x14ac:dyDescent="0.25">
      <c r="B37" s="67"/>
      <c r="C37" s="6" t="s">
        <v>27</v>
      </c>
      <c r="D37" s="27">
        <f>'Cena na poramnuvanje'!D37*'Sreden kurs'!$D$10</f>
        <v>0</v>
      </c>
      <c r="E37" s="27">
        <f>'Cena na poramnuvanje'!E37*'Sreden kurs'!$D$10</f>
        <v>0</v>
      </c>
      <c r="F37" s="27">
        <f>'Cena na poramnuvanje'!F37*'Sreden kurs'!$D$10</f>
        <v>0</v>
      </c>
      <c r="G37" s="27">
        <f>'Cena na poramnuvanje'!G37*'Sreden kurs'!$D$10</f>
        <v>0</v>
      </c>
      <c r="H37" s="27">
        <f>'Cena na poramnuvanje'!H37*'Sreden kurs'!$D$10</f>
        <v>0</v>
      </c>
      <c r="I37" s="27">
        <f>'Cena na poramnuvanje'!I37*'Sreden kurs'!$D$10</f>
        <v>0</v>
      </c>
      <c r="J37" s="27">
        <f>'Cena na poramnuvanje'!J37*'Sreden kurs'!$D$10</f>
        <v>0</v>
      </c>
      <c r="K37" s="27">
        <f>'Cena na poramnuvanje'!K37*'Sreden kurs'!$D$10</f>
        <v>0</v>
      </c>
      <c r="L37" s="27">
        <f>'Cena na poramnuvanje'!L37*'Sreden kurs'!$D$10</f>
        <v>0</v>
      </c>
      <c r="M37" s="27">
        <f>'Cena na poramnuvanje'!M37*'Sreden kurs'!$D$10</f>
        <v>0</v>
      </c>
      <c r="N37" s="27">
        <f>'Cena na poramnuvanje'!N37*'Sreden kurs'!$D$10</f>
        <v>0</v>
      </c>
      <c r="O37" s="27">
        <f>'Cena na poramnuvanje'!O37*'Sreden kurs'!$D$10</f>
        <v>0</v>
      </c>
      <c r="P37" s="27">
        <f>'Cena na poramnuvanje'!P37*'Sreden kurs'!$D$10</f>
        <v>0</v>
      </c>
      <c r="Q37" s="27">
        <f>'Cena na poramnuvanje'!Q37*'Sreden kurs'!$D$10</f>
        <v>0</v>
      </c>
      <c r="R37" s="27">
        <f>'Cena na poramnuvanje'!R37*'Sreden kurs'!$D$10</f>
        <v>0</v>
      </c>
      <c r="S37" s="27">
        <f>'Cena na poramnuvanje'!S37*'Sreden kurs'!$D$10</f>
        <v>0</v>
      </c>
      <c r="T37" s="27">
        <f>'Cena na poramnuvanje'!T37*'Sreden kurs'!$D$10</f>
        <v>0</v>
      </c>
      <c r="U37" s="27">
        <f>'Cena na poramnuvanje'!U37*'Sreden kurs'!$D$10</f>
        <v>0</v>
      </c>
      <c r="V37" s="27">
        <f>'Cena na poramnuvanje'!V37*'Sreden kurs'!$D$10</f>
        <v>0</v>
      </c>
      <c r="W37" s="27">
        <f>'Cena na poramnuvanje'!W37*'Sreden kurs'!$D$10</f>
        <v>0</v>
      </c>
      <c r="X37" s="27">
        <f>'Cena na poramnuvanje'!X37*'Sreden kurs'!$D$10</f>
        <v>0</v>
      </c>
      <c r="Y37" s="27">
        <f>'Cena na poramnuvanje'!Y37*'Sreden kurs'!$D$10</f>
        <v>0</v>
      </c>
      <c r="Z37" s="27">
        <f>'Cena na poramnuvanje'!Z37*'Sreden kurs'!$D$10</f>
        <v>0</v>
      </c>
      <c r="AA37" s="28">
        <f>'Cena na poramnuvanje'!AA37*'Sreden kurs'!$D$10</f>
        <v>0</v>
      </c>
    </row>
    <row r="38" spans="2:27" x14ac:dyDescent="0.25">
      <c r="B38" s="67"/>
      <c r="C38" s="6" t="s">
        <v>28</v>
      </c>
      <c r="D38" s="27">
        <f>'Cena na poramnuvanje'!D38*'Sreden kurs'!$D$10</f>
        <v>6294.1238999999996</v>
      </c>
      <c r="E38" s="27">
        <f>'Cena na poramnuvanje'!E38*'Sreden kurs'!$D$10</f>
        <v>0</v>
      </c>
      <c r="F38" s="27">
        <f>'Cena na poramnuvanje'!F38*'Sreden kurs'!$D$10</f>
        <v>0</v>
      </c>
      <c r="G38" s="27">
        <f>'Cena na poramnuvanje'!G38*'Sreden kurs'!$D$10</f>
        <v>0</v>
      </c>
      <c r="H38" s="27">
        <f>'Cena na poramnuvanje'!H38*'Sreden kurs'!$D$10</f>
        <v>6014.0286000000006</v>
      </c>
      <c r="I38" s="27">
        <f>'Cena na poramnuvanje'!I38*'Sreden kurs'!$D$10</f>
        <v>6299.0594999999994</v>
      </c>
      <c r="J38" s="27">
        <f>'Cena na poramnuvanje'!J38*'Sreden kurs'!$D$10</f>
        <v>0</v>
      </c>
      <c r="K38" s="27">
        <f>'Cena na poramnuvanje'!K38*'Sreden kurs'!$D$10</f>
        <v>0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10457.3025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8"/>
      <c r="C39" s="9" t="s">
        <v>29</v>
      </c>
      <c r="D39" s="29">
        <f>'Cena na poramnuvanje'!D39*'Sreden kurs'!$D$10</f>
        <v>18881.75475</v>
      </c>
      <c r="E39" s="29">
        <f>'Cena na poramnuvanje'!E39*'Sreden kurs'!$D$10</f>
        <v>0</v>
      </c>
      <c r="F39" s="29">
        <f>'Cena na poramnuvanje'!F39*'Sreden kurs'!$D$10</f>
        <v>0</v>
      </c>
      <c r="G39" s="29">
        <f>'Cena na poramnuvanje'!G39*'Sreden kurs'!$D$10</f>
        <v>0</v>
      </c>
      <c r="H39" s="29">
        <f>'Cena na poramnuvanje'!H39*'Sreden kurs'!$D$10</f>
        <v>18042.085800000001</v>
      </c>
      <c r="I39" s="29">
        <f>'Cena na poramnuvanje'!I39*'Sreden kurs'!$D$10</f>
        <v>18896.561550000002</v>
      </c>
      <c r="J39" s="29">
        <f>'Cena na poramnuvanje'!J39*'Sreden kurs'!$D$10</f>
        <v>0</v>
      </c>
      <c r="K39" s="29">
        <f>'Cena na poramnuvanje'!K39*'Sreden kurs'!$D$10</f>
        <v>0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31371.290550000002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6" t="str">
        <f>'Cena na poramnuvanje'!B40:B43</f>
        <v>10.12.2021</v>
      </c>
      <c r="C40" s="6" t="s">
        <v>26</v>
      </c>
      <c r="D40" s="27">
        <f>'Cena na poramnuvanje'!D40*'Sreden kurs'!$D$11</f>
        <v>18320.947199999999</v>
      </c>
      <c r="E40" s="27">
        <f>'Cena na poramnuvanje'!E40*'Sreden kurs'!$D$11</f>
        <v>0</v>
      </c>
      <c r="F40" s="27">
        <f>'Cena na poramnuvanje'!F40*'Sreden kurs'!$D$11</f>
        <v>0</v>
      </c>
      <c r="G40" s="27">
        <f>'Cena na poramnuvanje'!G40*'Sreden kurs'!$D$11</f>
        <v>0</v>
      </c>
      <c r="H40" s="27">
        <f>'Cena na poramnuvanje'!H40*'Sreden kurs'!$D$11</f>
        <v>0</v>
      </c>
      <c r="I40" s="27">
        <f>'Cena na poramnuvanje'!I40*'Sreden kurs'!$D$11</f>
        <v>0</v>
      </c>
      <c r="J40" s="27">
        <f>'Cena na poramnuvanje'!J40*'Sreden kurs'!$D$11</f>
        <v>0</v>
      </c>
      <c r="K40" s="27">
        <f>'Cena na poramnuvanje'!K40*'Sreden kurs'!$D$11</f>
        <v>0</v>
      </c>
      <c r="L40" s="27">
        <f>'Cena na poramnuvanje'!L40*'Sreden kurs'!$D$11</f>
        <v>0</v>
      </c>
      <c r="M40" s="27">
        <f>'Cena na poramnuvanje'!M40*'Sreden kurs'!$D$11</f>
        <v>23323.589100000001</v>
      </c>
      <c r="N40" s="27">
        <f>'Cena na poramnuvanje'!N40*'Sreden kurs'!$D$11</f>
        <v>0</v>
      </c>
      <c r="O40" s="27">
        <f>'Cena na poramnuvanje'!O40*'Sreden kurs'!$D$11</f>
        <v>0</v>
      </c>
      <c r="P40" s="27">
        <f>'Cena na poramnuvanje'!P40*'Sreden kurs'!$D$11</f>
        <v>0</v>
      </c>
      <c r="Q40" s="27">
        <f>'Cena na poramnuvanje'!Q40*'Sreden kurs'!$D$11</f>
        <v>0</v>
      </c>
      <c r="R40" s="27">
        <f>'Cena na poramnuvanje'!R40*'Sreden kurs'!$D$11</f>
        <v>22474.2546</v>
      </c>
      <c r="S40" s="27">
        <f>'Cena na poramnuvanje'!S40*'Sreden kurs'!$D$11</f>
        <v>23562.554400000001</v>
      </c>
      <c r="T40" s="27">
        <f>'Cena na poramnuvanje'!T40*'Sreden kurs'!$D$11</f>
        <v>0</v>
      </c>
      <c r="U40" s="27">
        <f>'Cena na poramnuvanje'!U40*'Sreden kurs'!$D$11</f>
        <v>27762.75</v>
      </c>
      <c r="V40" s="27">
        <f>'Cena na poramnuvanje'!V40*'Sreden kurs'!$D$11</f>
        <v>27517.820850000004</v>
      </c>
      <c r="W40" s="27">
        <f>'Cena na poramnuvanje'!W40*'Sreden kurs'!$D$11</f>
        <v>0</v>
      </c>
      <c r="X40" s="27">
        <f>'Cena na poramnuvanje'!X40*'Sreden kurs'!$D$11</f>
        <v>0</v>
      </c>
      <c r="Y40" s="27">
        <f>'Cena na poramnuvanje'!Y40*'Sreden kurs'!$D$11</f>
        <v>0</v>
      </c>
      <c r="Z40" s="27">
        <f>'Cena na poramnuvanje'!Z40*'Sreden kurs'!$D$11</f>
        <v>21597.568650000001</v>
      </c>
      <c r="AA40" s="28">
        <f>'Cena na poramnuvanje'!AA40*'Sreden kurs'!$D$11</f>
        <v>19749.803400000001</v>
      </c>
    </row>
    <row r="41" spans="2:27" x14ac:dyDescent="0.25">
      <c r="B41" s="67"/>
      <c r="C41" s="6" t="s">
        <v>27</v>
      </c>
      <c r="D41" s="27">
        <f>'Cena na poramnuvanje'!D41*'Sreden kurs'!$D$11</f>
        <v>0</v>
      </c>
      <c r="E41" s="27">
        <f>'Cena na poramnuvanje'!E41*'Sreden kurs'!$D$11</f>
        <v>0</v>
      </c>
      <c r="F41" s="27">
        <f>'Cena na poramnuvanje'!F41*'Sreden kurs'!$D$11</f>
        <v>0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0</v>
      </c>
      <c r="J41" s="27">
        <f>'Cena na poramnuvanje'!J41*'Sreden kurs'!$D$11</f>
        <v>4404.7145249999994</v>
      </c>
      <c r="K41" s="27">
        <f>'Cena na poramnuvanje'!K41*'Sreden kurs'!$D$11</f>
        <v>5235.1292250000006</v>
      </c>
      <c r="L41" s="27">
        <f>'Cena na poramnuvanje'!L41*'Sreden kurs'!$D$11</f>
        <v>0</v>
      </c>
      <c r="M41" s="27">
        <f>'Cena na poramnuvanje'!M41*'Sreden kurs'!$D$11</f>
        <v>0</v>
      </c>
      <c r="N41" s="27">
        <f>'Cena na poramnuvanje'!N41*'Sreden kurs'!$D$11</f>
        <v>5233.8953250000004</v>
      </c>
      <c r="O41" s="27">
        <f>'Cena na poramnuvanje'!O41*'Sreden kurs'!$D$11</f>
        <v>4932.8237250000002</v>
      </c>
      <c r="P41" s="27">
        <f>'Cena na poramnuvanje'!P41*'Sreden kurs'!$D$11</f>
        <v>4642.2402750000001</v>
      </c>
      <c r="Q41" s="27">
        <f>'Cena na poramnuvanje'!Q41*'Sreden kurs'!$D$11</f>
        <v>4536.7418250000001</v>
      </c>
      <c r="R41" s="27">
        <f>'Cena na poramnuvanje'!R41*'Sreden kurs'!$D$11</f>
        <v>0</v>
      </c>
      <c r="S41" s="27">
        <f>'Cena na poramnuvanje'!S41*'Sreden kurs'!$D$11</f>
        <v>0</v>
      </c>
      <c r="T41" s="27">
        <f>'Cena na poramnuvanje'!T41*'Sreden kurs'!$D$11</f>
        <v>5087.3697000000002</v>
      </c>
      <c r="U41" s="27">
        <f>'Cena na poramnuvanje'!U41*'Sreden kurs'!$D$11</f>
        <v>0</v>
      </c>
      <c r="V41" s="27">
        <f>'Cena na poramnuvanje'!V41*'Sreden kurs'!$D$11</f>
        <v>0</v>
      </c>
      <c r="W41" s="27">
        <f>'Cena na poramnuvanje'!W41*'Sreden kurs'!$D$11</f>
        <v>8187.5434500000001</v>
      </c>
      <c r="X41" s="27">
        <f>'Cena na poramnuvanje'!X41*'Sreden kurs'!$D$11</f>
        <v>6855.3559782310913</v>
      </c>
      <c r="Y41" s="27">
        <f>'Cena na poramnuvanje'!Y41*'Sreden kurs'!$D$11</f>
        <v>5305.5702960119634</v>
      </c>
      <c r="Z41" s="27">
        <f>'Cena na poramnuvanje'!Z41*'Sreden kurs'!$D$11</f>
        <v>0</v>
      </c>
      <c r="AA41" s="28">
        <f>'Cena na poramnuvanje'!AA41*'Sreden kurs'!$D$11</f>
        <v>0</v>
      </c>
    </row>
    <row r="42" spans="2:27" x14ac:dyDescent="0.25">
      <c r="B42" s="67"/>
      <c r="C42" s="6" t="s">
        <v>28</v>
      </c>
      <c r="D42" s="27">
        <f>'Cena na poramnuvanje'!D42*'Sreden kurs'!$D$11</f>
        <v>0</v>
      </c>
      <c r="E42" s="27">
        <f>'Cena na poramnuvanje'!E42*'Sreden kurs'!$D$11</f>
        <v>5408.8006500000001</v>
      </c>
      <c r="F42" s="27">
        <f>'Cena na poramnuvanje'!F42*'Sreden kurs'!$D$11</f>
        <v>4709.7963</v>
      </c>
      <c r="G42" s="27">
        <f>'Cena na poramnuvanje'!G42*'Sreden kurs'!$D$11</f>
        <v>4527.7960499999999</v>
      </c>
      <c r="H42" s="27">
        <f>'Cena na poramnuvanje'!H42*'Sreden kurs'!$D$11</f>
        <v>4781.9794500000007</v>
      </c>
      <c r="I42" s="27">
        <f>'Cena na poramnuvanje'!I42*'Sreden kurs'!$D$11</f>
        <v>6170.1169500000005</v>
      </c>
      <c r="J42" s="27">
        <f>'Cena na poramnuvanje'!J42*'Sreden kurs'!$D$11</f>
        <v>0</v>
      </c>
      <c r="K42" s="27">
        <f>'Cena na poramnuvanje'!K42*'Sreden kurs'!$D$11</f>
        <v>0</v>
      </c>
      <c r="L42" s="27">
        <f>'Cena na poramnuvanje'!L42*'Sreden kurs'!$D$11</f>
        <v>9238.8262500000001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8"/>
      <c r="C43" s="9" t="s">
        <v>29</v>
      </c>
      <c r="D43" s="29">
        <f>'Cena na poramnuvanje'!D43*'Sreden kurs'!$D$11</f>
        <v>0</v>
      </c>
      <c r="E43" s="29">
        <f>'Cena na poramnuvanje'!E43*'Sreden kurs'!$D$11</f>
        <v>16225.785</v>
      </c>
      <c r="F43" s="29">
        <f>'Cena na poramnuvanje'!F43*'Sreden kurs'!$D$11</f>
        <v>14129.3889</v>
      </c>
      <c r="G43" s="29">
        <f>'Cena na poramnuvanje'!G43*'Sreden kurs'!$D$11</f>
        <v>13583.388149999999</v>
      </c>
      <c r="H43" s="29">
        <f>'Cena na poramnuvanje'!H43*'Sreden kurs'!$D$11</f>
        <v>14345.321400000001</v>
      </c>
      <c r="I43" s="29">
        <f>'Cena na poramnuvanje'!I43*'Sreden kurs'!$D$11</f>
        <v>18510.350849999999</v>
      </c>
      <c r="J43" s="29">
        <f>'Cena na poramnuvanje'!J43*'Sreden kurs'!$D$11</f>
        <v>0</v>
      </c>
      <c r="K43" s="29">
        <f>'Cena na poramnuvanje'!K43*'Sreden kurs'!$D$11</f>
        <v>0</v>
      </c>
      <c r="L43" s="29">
        <f>'Cena na poramnuvanje'!L43*'Sreden kurs'!$D$11</f>
        <v>27716.478749999998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6" t="str">
        <f>'Cena na poramnuvanje'!B44:B47</f>
        <v>11.12.2021</v>
      </c>
      <c r="C44" s="6" t="s">
        <v>26</v>
      </c>
      <c r="D44" s="27">
        <f>'Cena na poramnuvanje'!D44*'Sreden kurs'!$D$12</f>
        <v>20462.380650000003</v>
      </c>
      <c r="E44" s="27">
        <f>'Cena na poramnuvanje'!E44*'Sreden kurs'!$D$12</f>
        <v>0</v>
      </c>
      <c r="F44" s="27">
        <f>'Cena na poramnuvanje'!F44*'Sreden kurs'!$D$12</f>
        <v>0</v>
      </c>
      <c r="G44" s="27">
        <f>'Cena na poramnuvanje'!G44*'Sreden kurs'!$D$12</f>
        <v>0</v>
      </c>
      <c r="H44" s="27">
        <f>'Cena na poramnuvanje'!H44*'Sreden kurs'!$D$12</f>
        <v>0</v>
      </c>
      <c r="I44" s="27">
        <f>'Cena na poramnuvanje'!I44*'Sreden kurs'!$D$12</f>
        <v>0</v>
      </c>
      <c r="J44" s="27">
        <f>'Cena na poramnuvanje'!J44*'Sreden kurs'!$D$12</f>
        <v>0</v>
      </c>
      <c r="K44" s="27">
        <f>'Cena na poramnuvanje'!K44*'Sreden kurs'!$D$12</f>
        <v>0</v>
      </c>
      <c r="L44" s="27">
        <f>'Cena na poramnuvanje'!L44*'Sreden kurs'!$D$12</f>
        <v>0</v>
      </c>
      <c r="M44" s="27">
        <f>'Cena na poramnuvanje'!M44*'Sreden kurs'!$D$12</f>
        <v>0</v>
      </c>
      <c r="N44" s="27">
        <f>'Cena na poramnuvanje'!N44*'Sreden kurs'!$D$12</f>
        <v>0</v>
      </c>
      <c r="O44" s="27">
        <f>'Cena na poramnuvanje'!O44*'Sreden kurs'!$D$12</f>
        <v>0</v>
      </c>
      <c r="P44" s="27">
        <f>'Cena na poramnuvanje'!P44*'Sreden kurs'!$D$12</f>
        <v>27068.064300000002</v>
      </c>
      <c r="Q44" s="27">
        <f>'Cena na poramnuvanje'!Q44*'Sreden kurs'!$D$12</f>
        <v>0</v>
      </c>
      <c r="R44" s="27">
        <f>'Cena na poramnuvanje'!R44*'Sreden kurs'!$D$12</f>
        <v>0</v>
      </c>
      <c r="S44" s="27">
        <f>'Cena na poramnuvanje'!S44*'Sreden kurs'!$D$12</f>
        <v>22864.783950000001</v>
      </c>
      <c r="T44" s="27">
        <f>'Cena na poramnuvanje'!T44*'Sreden kurs'!$D$12</f>
        <v>24406.542000000001</v>
      </c>
      <c r="U44" s="27">
        <f>'Cena na poramnuvanje'!U44*'Sreden kurs'!$D$12</f>
        <v>26059.351049999997</v>
      </c>
      <c r="V44" s="27">
        <f>'Cena na poramnuvanje'!V44*'Sreden kurs'!$D$12</f>
        <v>25998.272999999997</v>
      </c>
      <c r="W44" s="27">
        <f>'Cena na poramnuvanje'!W44*'Sreden kurs'!$D$12</f>
        <v>23331.19815</v>
      </c>
      <c r="X44" s="27">
        <f>'Cena na poramnuvanje'!X44*'Sreden kurs'!$D$12</f>
        <v>19846.586742426898</v>
      </c>
      <c r="Y44" s="27">
        <f>'Cena na poramnuvanje'!Y44*'Sreden kurs'!$D$12</f>
        <v>16347.582438454572</v>
      </c>
      <c r="Z44" s="27">
        <f>'Cena na poramnuvanje'!Z44*'Sreden kurs'!$D$12</f>
        <v>16189.384950000001</v>
      </c>
      <c r="AA44" s="28">
        <f>'Cena na poramnuvanje'!AA44*'Sreden kurs'!$D$12</f>
        <v>12031.758900000001</v>
      </c>
    </row>
    <row r="45" spans="2:27" x14ac:dyDescent="0.25">
      <c r="B45" s="67"/>
      <c r="C45" s="6" t="s">
        <v>27</v>
      </c>
      <c r="D45" s="27">
        <f>'Cena na poramnuvanje'!D45*'Sreden kurs'!$D$12</f>
        <v>0</v>
      </c>
      <c r="E45" s="27">
        <f>'Cena na poramnuvanje'!E45*'Sreden kurs'!$D$12</f>
        <v>0</v>
      </c>
      <c r="F45" s="27">
        <f>'Cena na poramnuvanje'!F45*'Sreden kurs'!$D$12</f>
        <v>0</v>
      </c>
      <c r="G45" s="27">
        <f>'Cena na poramnuvanje'!G45*'Sreden kurs'!$D$12</f>
        <v>0</v>
      </c>
      <c r="H45" s="27">
        <f>'Cena na poramnuvanje'!H45*'Sreden kurs'!$D$12</f>
        <v>0</v>
      </c>
      <c r="I45" s="27">
        <f>'Cena na poramnuvanje'!I45*'Sreden kurs'!$D$12</f>
        <v>0</v>
      </c>
      <c r="J45" s="27">
        <f>'Cena na poramnuvanje'!J45*'Sreden kurs'!$D$12</f>
        <v>0</v>
      </c>
      <c r="K45" s="27">
        <f>'Cena na poramnuvanje'!K45*'Sreden kurs'!$D$12</f>
        <v>0</v>
      </c>
      <c r="L45" s="27">
        <f>'Cena na poramnuvanje'!L45*'Sreden kurs'!$D$12</f>
        <v>5055.9052499999998</v>
      </c>
      <c r="M45" s="27">
        <f>'Cena na poramnuvanje'!M45*'Sreden kurs'!$D$12</f>
        <v>0</v>
      </c>
      <c r="N45" s="27">
        <f>'Cena na poramnuvanje'!N45*'Sreden kurs'!$D$12</f>
        <v>0</v>
      </c>
      <c r="O45" s="27">
        <f>'Cena na poramnuvanje'!O45*'Sreden kurs'!$D$12</f>
        <v>0</v>
      </c>
      <c r="P45" s="27">
        <f>'Cena na poramnuvanje'!P45*'Sreden kurs'!$D$12</f>
        <v>0</v>
      </c>
      <c r="Q45" s="27">
        <f>'Cena na poramnuvanje'!Q45*'Sreden kurs'!$D$12</f>
        <v>4691.9047499999997</v>
      </c>
      <c r="R45" s="27">
        <f>'Cena na poramnuvanje'!R45*'Sreden kurs'!$D$12</f>
        <v>4463.0163000000002</v>
      </c>
      <c r="S45" s="27">
        <f>'Cena na poramnuvanje'!S45*'Sreden kurs'!$D$12</f>
        <v>0</v>
      </c>
      <c r="T45" s="27">
        <f>'Cena na poramnuvanje'!T45*'Sreden kurs'!$D$12</f>
        <v>0</v>
      </c>
      <c r="U45" s="27">
        <f>'Cena na poramnuvanje'!U45*'Sreden kurs'!$D$12</f>
        <v>0</v>
      </c>
      <c r="V45" s="27">
        <f>'Cena na poramnuvanje'!V45*'Sreden kurs'!$D$12</f>
        <v>0</v>
      </c>
      <c r="W45" s="27">
        <f>'Cena na poramnuvanje'!W45*'Sreden kurs'!$D$12</f>
        <v>0</v>
      </c>
      <c r="X45" s="27">
        <f>'Cena na poramnuvanje'!X45*'Sreden kurs'!$D$12</f>
        <v>0</v>
      </c>
      <c r="Y45" s="27">
        <f>'Cena na poramnuvanje'!Y45*'Sreden kurs'!$D$12</f>
        <v>0</v>
      </c>
      <c r="Z45" s="27">
        <f>'Cena na poramnuvanje'!Z45*'Sreden kurs'!$D$12</f>
        <v>0</v>
      </c>
      <c r="AA45" s="28">
        <f>'Cena na poramnuvanje'!AA45*'Sreden kurs'!$D$12</f>
        <v>0</v>
      </c>
    </row>
    <row r="46" spans="2:27" x14ac:dyDescent="0.25">
      <c r="B46" s="67"/>
      <c r="C46" s="6" t="s">
        <v>28</v>
      </c>
      <c r="D46" s="27">
        <f>'Cena na poramnuvanje'!D46*'Sreden kurs'!$D$12</f>
        <v>0</v>
      </c>
      <c r="E46" s="27">
        <f>'Cena na poramnuvanje'!E46*'Sreden kurs'!$D$12</f>
        <v>6170.1169500000005</v>
      </c>
      <c r="F46" s="27">
        <f>'Cena na poramnuvanje'!F46*'Sreden kurs'!$D$12</f>
        <v>5856.0893999999998</v>
      </c>
      <c r="G46" s="27">
        <f>'Cena na poramnuvanje'!G46*'Sreden kurs'!$D$12</f>
        <v>5348.9565000000002</v>
      </c>
      <c r="H46" s="27">
        <f>'Cena na poramnuvanje'!H46*'Sreden kurs'!$D$12</f>
        <v>5458.7736000000004</v>
      </c>
      <c r="I46" s="27">
        <f>'Cena na poramnuvanje'!I46*'Sreden kurs'!$D$12</f>
        <v>5901.1267500000004</v>
      </c>
      <c r="J46" s="27">
        <f>'Cena na poramnuvanje'!J46*'Sreden kurs'!$D$12</f>
        <v>6788.9178000000002</v>
      </c>
      <c r="K46" s="27">
        <f>'Cena na poramnuvanje'!K46*'Sreden kurs'!$D$12</f>
        <v>7523.70525</v>
      </c>
      <c r="L46" s="27">
        <f>'Cena na poramnuvanje'!L46*'Sreden kurs'!$D$12</f>
        <v>0</v>
      </c>
      <c r="M46" s="27">
        <f>'Cena na poramnuvanje'!M46*'Sreden kurs'!$D$12</f>
        <v>9099.3955500000011</v>
      </c>
      <c r="N46" s="27">
        <f>'Cena na poramnuvanje'!N46*'Sreden kurs'!$D$12</f>
        <v>8978.4733500000002</v>
      </c>
      <c r="O46" s="27">
        <f>'Cena na poramnuvanje'!O46*'Sreden kurs'!$D$12</f>
        <v>9073.4836500000001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8"/>
      <c r="C47" s="9" t="s">
        <v>29</v>
      </c>
      <c r="D47" s="29">
        <f>'Cena na poramnuvanje'!D47*'Sreden kurs'!$D$12</f>
        <v>0</v>
      </c>
      <c r="E47" s="29">
        <f>'Cena na poramnuvanje'!E47*'Sreden kurs'!$D$12</f>
        <v>18509.733899999999</v>
      </c>
      <c r="F47" s="29">
        <f>'Cena na poramnuvanje'!F47*'Sreden kurs'!$D$12</f>
        <v>17567.651249999999</v>
      </c>
      <c r="G47" s="29">
        <f>'Cena na poramnuvanje'!G47*'Sreden kurs'!$D$12</f>
        <v>16046.252549999999</v>
      </c>
      <c r="H47" s="29">
        <f>'Cena na poramnuvanje'!H47*'Sreden kurs'!$D$12</f>
        <v>16375.70385</v>
      </c>
      <c r="I47" s="29">
        <f>'Cena na poramnuvanje'!I47*'Sreden kurs'!$D$12</f>
        <v>17703.380249999998</v>
      </c>
      <c r="J47" s="29">
        <f>'Cena na poramnuvanje'!J47*'Sreden kurs'!$D$12</f>
        <v>20366.136450000002</v>
      </c>
      <c r="K47" s="29">
        <f>'Cena na poramnuvanje'!K47*'Sreden kurs'!$D$12</f>
        <v>22571.115750000001</v>
      </c>
      <c r="L47" s="29">
        <f>'Cena na poramnuvanje'!L47*'Sreden kurs'!$D$12</f>
        <v>0</v>
      </c>
      <c r="M47" s="29">
        <f>'Cena na poramnuvanje'!M47*'Sreden kurs'!$D$12</f>
        <v>27298.186650000003</v>
      </c>
      <c r="N47" s="29">
        <f>'Cena na poramnuvanje'!N47*'Sreden kurs'!$D$12</f>
        <v>26934.803099999997</v>
      </c>
      <c r="O47" s="29">
        <f>'Cena na poramnuvanje'!O47*'Sreden kurs'!$D$12</f>
        <v>27220.450949999999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6" t="str">
        <f>'Cena na poramnuvanje'!B48:B51</f>
        <v>12.12.2021</v>
      </c>
      <c r="C48" s="6" t="s">
        <v>26</v>
      </c>
      <c r="D48" s="27">
        <f>'Cena na poramnuvanje'!D48*'Sreden kurs'!$D$13</f>
        <v>10925.567550000002</v>
      </c>
      <c r="E48" s="27">
        <f>'Cena na poramnuvanje'!E48*'Sreden kurs'!$D$13</f>
        <v>0</v>
      </c>
      <c r="F48" s="27">
        <f>'Cena na poramnuvanje'!F48*'Sreden kurs'!$D$13</f>
        <v>9156.7718999999997</v>
      </c>
      <c r="G48" s="27">
        <f>'Cena na poramnuvanje'!G48*'Sreden kurs'!$D$13</f>
        <v>0</v>
      </c>
      <c r="H48" s="27">
        <f>'Cena na poramnuvanje'!H48*'Sreden kurs'!$D$13</f>
        <v>0</v>
      </c>
      <c r="I48" s="27">
        <f>'Cena na poramnuvanje'!I48*'Sreden kurs'!$D$13</f>
        <v>0</v>
      </c>
      <c r="J48" s="27">
        <f>'Cena na poramnuvanje'!J48*'Sreden kurs'!$D$13</f>
        <v>0</v>
      </c>
      <c r="K48" s="27">
        <f>'Cena na poramnuvanje'!K48*'Sreden kurs'!$D$13</f>
        <v>0</v>
      </c>
      <c r="L48" s="27">
        <f>'Cena na poramnuvanje'!L48*'Sreden kurs'!$D$13</f>
        <v>0</v>
      </c>
      <c r="M48" s="27">
        <f>'Cena na poramnuvanje'!M48*'Sreden kurs'!$D$13</f>
        <v>0</v>
      </c>
      <c r="N48" s="27">
        <f>'Cena na poramnuvanje'!N48*'Sreden kurs'!$D$13</f>
        <v>0</v>
      </c>
      <c r="O48" s="27">
        <f>'Cena na poramnuvanje'!O48*'Sreden kurs'!$D$13</f>
        <v>20159.458200000001</v>
      </c>
      <c r="P48" s="27">
        <f>'Cena na poramnuvanje'!P48*'Sreden kurs'!$D$13</f>
        <v>20453.743349999997</v>
      </c>
      <c r="Q48" s="27">
        <f>'Cena na poramnuvanje'!Q48*'Sreden kurs'!$D$13</f>
        <v>20000.285100000001</v>
      </c>
      <c r="R48" s="27">
        <f>'Cena na poramnuvanje'!R48*'Sreden kurs'!$D$13</f>
        <v>20176.115849999998</v>
      </c>
      <c r="S48" s="27">
        <f>'Cena na poramnuvanje'!S48*'Sreden kurs'!$D$13</f>
        <v>21471.710849999999</v>
      </c>
      <c r="T48" s="27">
        <f>'Cena na poramnuvanje'!T48*'Sreden kurs'!$D$13</f>
        <v>23444.1</v>
      </c>
      <c r="U48" s="27">
        <f>'Cena na poramnuvanje'!U48*'Sreden kurs'!$D$13</f>
        <v>26096.985000000001</v>
      </c>
      <c r="V48" s="27">
        <f>'Cena na poramnuvanje'!V48*'Sreden kurs'!$D$13</f>
        <v>26953.928550000001</v>
      </c>
      <c r="W48" s="27">
        <f>'Cena na poramnuvanje'!W48*'Sreden kurs'!$D$13</f>
        <v>24562.013400000003</v>
      </c>
      <c r="X48" s="27">
        <f>'Cena na poramnuvanje'!X48*'Sreden kurs'!$D$13</f>
        <v>23558.852699999996</v>
      </c>
      <c r="Y48" s="27">
        <f>'Cena na poramnuvanje'!Y48*'Sreden kurs'!$D$13</f>
        <v>21680.856900000002</v>
      </c>
      <c r="Z48" s="27">
        <f>'Cena na poramnuvanje'!Z48*'Sreden kurs'!$D$13</f>
        <v>21597.568649999997</v>
      </c>
      <c r="AA48" s="28">
        <f>'Cena na poramnuvanje'!AA48*'Sreden kurs'!$D$13</f>
        <v>0</v>
      </c>
    </row>
    <row r="49" spans="2:27" x14ac:dyDescent="0.25">
      <c r="B49" s="67"/>
      <c r="C49" s="6" t="s">
        <v>27</v>
      </c>
      <c r="D49" s="27">
        <f>'Cena na poramnuvanje'!D49*'Sreden kurs'!$D$13</f>
        <v>0</v>
      </c>
      <c r="E49" s="27">
        <f>'Cena na poramnuvanje'!E49*'Sreden kurs'!$D$13</f>
        <v>0</v>
      </c>
      <c r="F49" s="27">
        <f>'Cena na poramnuvanje'!F49*'Sreden kurs'!$D$13</f>
        <v>0</v>
      </c>
      <c r="G49" s="27">
        <f>'Cena na poramnuvanje'!G49*'Sreden kurs'!$D$13</f>
        <v>0</v>
      </c>
      <c r="H49" s="27">
        <f>'Cena na poramnuvanje'!H49*'Sreden kurs'!$D$13</f>
        <v>0</v>
      </c>
      <c r="I49" s="27">
        <f>'Cena na poramnuvanje'!I49*'Sreden kurs'!$D$13</f>
        <v>0</v>
      </c>
      <c r="J49" s="27">
        <f>'Cena na poramnuvanje'!J49*'Sreden kurs'!$D$13</f>
        <v>0</v>
      </c>
      <c r="K49" s="27">
        <f>'Cena na poramnuvanje'!K49*'Sreden kurs'!$D$13</f>
        <v>0</v>
      </c>
      <c r="L49" s="27">
        <f>'Cena na poramnuvanje'!L49*'Sreden kurs'!$D$13</f>
        <v>0</v>
      </c>
      <c r="M49" s="27">
        <f>'Cena na poramnuvanje'!M49*'Sreden kurs'!$D$13</f>
        <v>0</v>
      </c>
      <c r="N49" s="27">
        <f>'Cena na poramnuvanje'!N49*'Sreden kurs'!$D$13</f>
        <v>0</v>
      </c>
      <c r="O49" s="27">
        <f>'Cena na poramnuvanje'!O49*'Sreden kurs'!$D$13</f>
        <v>0</v>
      </c>
      <c r="P49" s="27">
        <f>'Cena na poramnuvanje'!P49*'Sreden kurs'!$D$13</f>
        <v>0</v>
      </c>
      <c r="Q49" s="27">
        <f>'Cena na poramnuvanje'!Q49*'Sreden kurs'!$D$13</f>
        <v>0</v>
      </c>
      <c r="R49" s="27">
        <f>'Cena na poramnuvanje'!R49*'Sreden kurs'!$D$13</f>
        <v>0</v>
      </c>
      <c r="S49" s="27">
        <f>'Cena na poramnuvanje'!S49*'Sreden kurs'!$D$13</f>
        <v>0</v>
      </c>
      <c r="T49" s="27">
        <f>'Cena na poramnuvanje'!T49*'Sreden kurs'!$D$13</f>
        <v>0</v>
      </c>
      <c r="U49" s="27">
        <f>'Cena na poramnuvanje'!U49*'Sreden kurs'!$D$13</f>
        <v>0</v>
      </c>
      <c r="V49" s="27">
        <f>'Cena na poramnuvanje'!V49*'Sreden kurs'!$D$13</f>
        <v>0</v>
      </c>
      <c r="W49" s="27">
        <f>'Cena na poramnuvanje'!W49*'Sreden kurs'!$D$13</f>
        <v>0</v>
      </c>
      <c r="X49" s="27">
        <f>'Cena na poramnuvanje'!X49*'Sreden kurs'!$D$13</f>
        <v>0</v>
      </c>
      <c r="Y49" s="27">
        <f>'Cena na poramnuvanje'!Y49*'Sreden kurs'!$D$13</f>
        <v>0</v>
      </c>
      <c r="Z49" s="27">
        <f>'Cena na poramnuvanje'!Z49*'Sreden kurs'!$D$13</f>
        <v>0</v>
      </c>
      <c r="AA49" s="28">
        <f>'Cena na poramnuvanje'!AA49*'Sreden kurs'!$D$13</f>
        <v>0</v>
      </c>
    </row>
    <row r="50" spans="2:27" x14ac:dyDescent="0.25">
      <c r="B50" s="67"/>
      <c r="C50" s="6" t="s">
        <v>28</v>
      </c>
      <c r="D50" s="27">
        <f>'Cena na poramnuvanje'!D50*'Sreden kurs'!$D$13</f>
        <v>0</v>
      </c>
      <c r="E50" s="27">
        <f>'Cena na poramnuvanje'!E50*'Sreden kurs'!$D$13</f>
        <v>3717.1237500000002</v>
      </c>
      <c r="F50" s="27">
        <f>'Cena na poramnuvanje'!F50*'Sreden kurs'!$D$13</f>
        <v>0</v>
      </c>
      <c r="G50" s="27">
        <f>'Cena na poramnuvanje'!G50*'Sreden kurs'!$D$13</f>
        <v>3390.7572</v>
      </c>
      <c r="H50" s="27">
        <f>'Cena na poramnuvanje'!H50*'Sreden kurs'!$D$13</f>
        <v>3300.0655500000003</v>
      </c>
      <c r="I50" s="27">
        <f>'Cena na poramnuvanje'!I50*'Sreden kurs'!$D$13</f>
        <v>3266.7502500000001</v>
      </c>
      <c r="J50" s="27">
        <f>'Cena na poramnuvanje'!J50*'Sreden kurs'!$D$13</f>
        <v>3267.9841499999998</v>
      </c>
      <c r="K50" s="27">
        <f>'Cena na poramnuvanje'!K50*'Sreden kurs'!$D$13</f>
        <v>3340.1673000000001</v>
      </c>
      <c r="L50" s="27">
        <f>'Cena na poramnuvanje'!L50*'Sreden kurs'!$D$13</f>
        <v>3651.1100999999999</v>
      </c>
      <c r="M50" s="27">
        <f>'Cena na poramnuvanje'!M50*'Sreden kurs'!$D$13</f>
        <v>5395.22775</v>
      </c>
      <c r="N50" s="27">
        <f>'Cena na poramnuvanje'!N50*'Sreden kurs'!$D$13</f>
        <v>6220.0898999999999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6431.0868</v>
      </c>
    </row>
    <row r="51" spans="2:27" ht="15.75" thickBot="1" x14ac:dyDescent="0.3">
      <c r="B51" s="68"/>
      <c r="C51" s="9" t="s">
        <v>29</v>
      </c>
      <c r="D51" s="29">
        <f>'Cena na poramnuvanje'!D51*'Sreden kurs'!$D$13</f>
        <v>0</v>
      </c>
      <c r="E51" s="29">
        <f>'Cena na poramnuvanje'!E51*'Sreden kurs'!$D$13</f>
        <v>11151.37125</v>
      </c>
      <c r="F51" s="29">
        <f>'Cena na poramnuvanje'!F51*'Sreden kurs'!$D$13</f>
        <v>0</v>
      </c>
      <c r="G51" s="29">
        <f>'Cena na poramnuvanje'!G51*'Sreden kurs'!$D$13</f>
        <v>10172.2716</v>
      </c>
      <c r="H51" s="29">
        <f>'Cena na poramnuvanje'!H51*'Sreden kurs'!$D$13</f>
        <v>9900.1966499999999</v>
      </c>
      <c r="I51" s="29">
        <f>'Cena na poramnuvanje'!I51*'Sreden kurs'!$D$13</f>
        <v>9800.2507499999992</v>
      </c>
      <c r="J51" s="29">
        <f>'Cena na poramnuvanje'!J51*'Sreden kurs'!$D$13</f>
        <v>9803.9524500000007</v>
      </c>
      <c r="K51" s="29">
        <f>'Cena na poramnuvanje'!K51*'Sreden kurs'!$D$13</f>
        <v>10019.88495</v>
      </c>
      <c r="L51" s="29">
        <f>'Cena na poramnuvanje'!L51*'Sreden kurs'!$D$13</f>
        <v>10953.3303</v>
      </c>
      <c r="M51" s="29">
        <f>'Cena na poramnuvanje'!M51*'Sreden kurs'!$D$13</f>
        <v>16185.683250000002</v>
      </c>
      <c r="N51" s="29">
        <f>'Cena na poramnuvanje'!N51*'Sreden kurs'!$D$13</f>
        <v>18659.652750000001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19292.64345</v>
      </c>
    </row>
    <row r="52" spans="2:27" ht="15.75" thickTop="1" x14ac:dyDescent="0.25">
      <c r="B52" s="66" t="str">
        <f>'Cena na poramnuvanje'!B52:B55</f>
        <v>13.12.2021</v>
      </c>
      <c r="C52" s="6" t="s">
        <v>26</v>
      </c>
      <c r="D52" s="27">
        <f>'Cena na poramnuvanje'!D52*'Sreden kurs'!$D$14</f>
        <v>17463.623501569102</v>
      </c>
      <c r="E52" s="27">
        <f>'Cena na poramnuvanje'!E52*'Sreden kurs'!$D$14</f>
        <v>14727.213449999999</v>
      </c>
      <c r="F52" s="27">
        <f>'Cena na poramnuvanje'!F52*'Sreden kurs'!$D$14</f>
        <v>13858.547850000001</v>
      </c>
      <c r="G52" s="27">
        <f>'Cena na poramnuvanje'!G52*'Sreden kurs'!$D$14</f>
        <v>13502.567700000003</v>
      </c>
      <c r="H52" s="27">
        <f>'Cena na poramnuvanje'!H52*'Sreden kurs'!$D$14</f>
        <v>0</v>
      </c>
      <c r="I52" s="27">
        <f>'Cena na poramnuvanje'!I52*'Sreden kurs'!$D$14</f>
        <v>0</v>
      </c>
      <c r="J52" s="27">
        <f>'Cena na poramnuvanje'!J52*'Sreden kurs'!$D$14</f>
        <v>21590.782199999998</v>
      </c>
      <c r="K52" s="27">
        <f>'Cena na poramnuvanje'!K52*'Sreden kurs'!$D$14</f>
        <v>24673.989825000004</v>
      </c>
      <c r="L52" s="27">
        <f>'Cena na poramnuvanje'!L52*'Sreden kurs'!$D$14</f>
        <v>24673.989825000004</v>
      </c>
      <c r="M52" s="27">
        <f>'Cena na poramnuvanje'!M52*'Sreden kurs'!$D$14</f>
        <v>24673.961781818183</v>
      </c>
      <c r="N52" s="27">
        <f>'Cena na poramnuvanje'!N52*'Sreden kurs'!$D$14</f>
        <v>25962.707647058822</v>
      </c>
      <c r="O52" s="27">
        <f>'Cena na poramnuvanje'!O52*'Sreden kurs'!$D$14</f>
        <v>26401.612983364554</v>
      </c>
      <c r="P52" s="27">
        <f>'Cena na poramnuvanje'!P52*'Sreden kurs'!$D$14</f>
        <v>26306.710985643884</v>
      </c>
      <c r="Q52" s="27">
        <f>'Cena na poramnuvanje'!Q52*'Sreden kurs'!$D$14</f>
        <v>27762.75</v>
      </c>
      <c r="R52" s="27">
        <f>'Cena na poramnuvanje'!R52*'Sreden kurs'!$D$14</f>
        <v>27762.75</v>
      </c>
      <c r="S52" s="27">
        <f>'Cena na poramnuvanje'!S52*'Sreden kurs'!$D$14</f>
        <v>27762.75</v>
      </c>
      <c r="T52" s="27">
        <f>'Cena na poramnuvanje'!T52*'Sreden kurs'!$D$14</f>
        <v>27762.75</v>
      </c>
      <c r="U52" s="27">
        <f>'Cena na poramnuvanje'!U52*'Sreden kurs'!$D$14</f>
        <v>27762.75</v>
      </c>
      <c r="V52" s="27">
        <f>'Cena na poramnuvanje'!V52*'Sreden kurs'!$D$14</f>
        <v>27762.749999999996</v>
      </c>
      <c r="W52" s="27">
        <f>'Cena na poramnuvanje'!W52*'Sreden kurs'!$D$14</f>
        <v>27762.75</v>
      </c>
      <c r="X52" s="27">
        <f>'Cena na poramnuvanje'!X52*'Sreden kurs'!$D$14</f>
        <v>27762.75</v>
      </c>
      <c r="Y52" s="27">
        <f>'Cena na poramnuvanje'!Y52*'Sreden kurs'!$D$14</f>
        <v>23922.236250000002</v>
      </c>
      <c r="Z52" s="27">
        <f>'Cena na poramnuvanje'!Z52*'Sreden kurs'!$D$14</f>
        <v>23681.0088</v>
      </c>
      <c r="AA52" s="28">
        <f>'Cena na poramnuvanje'!AA52*'Sreden kurs'!$D$14</f>
        <v>20367.987300000001</v>
      </c>
    </row>
    <row r="53" spans="2:27" x14ac:dyDescent="0.25">
      <c r="B53" s="67"/>
      <c r="C53" s="6" t="s">
        <v>27</v>
      </c>
      <c r="D53" s="27">
        <f>'Cena na poramnuvanje'!D53*'Sreden kurs'!$D$14</f>
        <v>0</v>
      </c>
      <c r="E53" s="27">
        <f>'Cena na poramnuvanje'!E53*'Sreden kurs'!$D$14</f>
        <v>0</v>
      </c>
      <c r="F53" s="27">
        <f>'Cena na poramnuvanje'!F53*'Sreden kurs'!$D$14</f>
        <v>0</v>
      </c>
      <c r="G53" s="27">
        <f>'Cena na poramnuvanje'!G53*'Sreden kurs'!$D$14</f>
        <v>0</v>
      </c>
      <c r="H53" s="27">
        <f>'Cena na poramnuvanje'!H53*'Sreden kurs'!$D$14</f>
        <v>0</v>
      </c>
      <c r="I53" s="27">
        <f>'Cena na poramnuvanje'!I53*'Sreden kurs'!$D$14</f>
        <v>0</v>
      </c>
      <c r="J53" s="27">
        <f>'Cena na poramnuvanje'!J53*'Sreden kurs'!$D$14</f>
        <v>0</v>
      </c>
      <c r="K53" s="27">
        <f>'Cena na poramnuvanje'!K53*'Sreden kurs'!$D$14</f>
        <v>0</v>
      </c>
      <c r="L53" s="27">
        <f>'Cena na poramnuvanje'!L53*'Sreden kurs'!$D$14</f>
        <v>0</v>
      </c>
      <c r="M53" s="27">
        <f>'Cena na poramnuvanje'!M53*'Sreden kurs'!$D$14</f>
        <v>0</v>
      </c>
      <c r="N53" s="27">
        <f>'Cena na poramnuvanje'!N53*'Sreden kurs'!$D$14</f>
        <v>0</v>
      </c>
      <c r="O53" s="27">
        <f>'Cena na poramnuvanje'!O53*'Sreden kurs'!$D$14</f>
        <v>0</v>
      </c>
      <c r="P53" s="27">
        <f>'Cena na poramnuvanje'!P53*'Sreden kurs'!$D$14</f>
        <v>0</v>
      </c>
      <c r="Q53" s="27">
        <f>'Cena na poramnuvanje'!Q53*'Sreden kurs'!$D$14</f>
        <v>0</v>
      </c>
      <c r="R53" s="27">
        <f>'Cena na poramnuvanje'!R53*'Sreden kurs'!$D$14</f>
        <v>0</v>
      </c>
      <c r="S53" s="27">
        <f>'Cena na poramnuvanje'!S53*'Sreden kurs'!$D$14</f>
        <v>0</v>
      </c>
      <c r="T53" s="27">
        <f>'Cena na poramnuvanje'!T53*'Sreden kurs'!$D$14</f>
        <v>0</v>
      </c>
      <c r="U53" s="27">
        <f>'Cena na poramnuvanje'!U53*'Sreden kurs'!$D$14</f>
        <v>0</v>
      </c>
      <c r="V53" s="27">
        <f>'Cena na poramnuvanje'!V53*'Sreden kurs'!$D$14</f>
        <v>0</v>
      </c>
      <c r="W53" s="27">
        <f>'Cena na poramnuvanje'!W53*'Sreden kurs'!$D$14</f>
        <v>0</v>
      </c>
      <c r="X53" s="27">
        <f>'Cena na poramnuvanje'!X53*'Sreden kurs'!$D$14</f>
        <v>0</v>
      </c>
      <c r="Y53" s="27">
        <f>'Cena na poramnuvanje'!Y53*'Sreden kurs'!$D$14</f>
        <v>0</v>
      </c>
      <c r="Z53" s="27">
        <f>'Cena na poramnuvanje'!Z53*'Sreden kurs'!$D$14</f>
        <v>0</v>
      </c>
      <c r="AA53" s="28">
        <f>'Cena na poramnuvanje'!AA53*'Sreden kurs'!$D$14</f>
        <v>0</v>
      </c>
    </row>
    <row r="54" spans="2:27" x14ac:dyDescent="0.25">
      <c r="B54" s="67"/>
      <c r="C54" s="6" t="s">
        <v>28</v>
      </c>
      <c r="D54" s="27">
        <f>'Cena na poramnuvanje'!D54*'Sreden kurs'!$D$14</f>
        <v>0</v>
      </c>
      <c r="E54" s="27">
        <f>'Cena na poramnuvanje'!E54*'Sreden kurs'!$D$14</f>
        <v>0</v>
      </c>
      <c r="F54" s="27">
        <f>'Cena na poramnuvanje'!F54*'Sreden kurs'!$D$14</f>
        <v>0</v>
      </c>
      <c r="G54" s="27">
        <f>'Cena na poramnuvanje'!G54*'Sreden kurs'!$D$14</f>
        <v>0</v>
      </c>
      <c r="H54" s="27">
        <f>'Cena na poramnuvanje'!H54*'Sreden kurs'!$D$14</f>
        <v>5311.3225499999999</v>
      </c>
      <c r="I54" s="27">
        <f>'Cena na poramnuvanje'!I54*'Sreden kurs'!$D$14</f>
        <v>6481.0597499999994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8"/>
      <c r="C55" s="9" t="s">
        <v>29</v>
      </c>
      <c r="D55" s="29">
        <f>'Cena na poramnuvanje'!D55*'Sreden kurs'!$D$14</f>
        <v>0</v>
      </c>
      <c r="E55" s="29">
        <f>'Cena na poramnuvanje'!E55*'Sreden kurs'!$D$14</f>
        <v>0</v>
      </c>
      <c r="F55" s="29">
        <f>'Cena na poramnuvanje'!F55*'Sreden kurs'!$D$14</f>
        <v>0</v>
      </c>
      <c r="G55" s="29">
        <f>'Cena na poramnuvanje'!G55*'Sreden kurs'!$D$14</f>
        <v>0</v>
      </c>
      <c r="H55" s="29">
        <f>'Cena na poramnuvanje'!H55*'Sreden kurs'!$D$14</f>
        <v>15933.967649999999</v>
      </c>
      <c r="I55" s="29">
        <f>'Cena na poramnuvanje'!I55*'Sreden kurs'!$D$14</f>
        <v>19442.562299999998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6" t="str">
        <f>'Cena na poramnuvanje'!B56:B59</f>
        <v>14.12.2021</v>
      </c>
      <c r="C56" s="6" t="s">
        <v>26</v>
      </c>
      <c r="D56" s="27">
        <f>'Cena na poramnuvanje'!D56*'Sreden kurs'!$D$15</f>
        <v>20824.284632999999</v>
      </c>
      <c r="E56" s="27">
        <f>'Cena na poramnuvanje'!E56*'Sreden kurs'!$D$15</f>
        <v>18121.378492000003</v>
      </c>
      <c r="F56" s="27">
        <f>'Cena na poramnuvanje'!F56*'Sreden kurs'!$D$15</f>
        <v>0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0</v>
      </c>
      <c r="J56" s="27">
        <f>'Cena na poramnuvanje'!J56*'Sreden kurs'!$D$15</f>
        <v>0</v>
      </c>
      <c r="K56" s="27">
        <f>'Cena na poramnuvanje'!K56*'Sreden kurs'!$D$15</f>
        <v>0</v>
      </c>
      <c r="L56" s="27">
        <f>'Cena na poramnuvanje'!L56*'Sreden kurs'!$D$15</f>
        <v>27763.244999999999</v>
      </c>
      <c r="M56" s="27">
        <f>'Cena na poramnuvanje'!M56*'Sreden kurs'!$D$15</f>
        <v>27763.244999999999</v>
      </c>
      <c r="N56" s="27">
        <f>'Cena na poramnuvanje'!N56*'Sreden kurs'!$D$15</f>
        <v>27763.244999999999</v>
      </c>
      <c r="O56" s="27">
        <f>'Cena na poramnuvanje'!O56*'Sreden kurs'!$D$15</f>
        <v>27763.244999999999</v>
      </c>
      <c r="P56" s="27">
        <f>'Cena na poramnuvanje'!P56*'Sreden kurs'!$D$15</f>
        <v>27763.244999999999</v>
      </c>
      <c r="Q56" s="27">
        <f>'Cena na poramnuvanje'!Q56*'Sreden kurs'!$D$15</f>
        <v>27763.244999999999</v>
      </c>
      <c r="R56" s="27">
        <f>'Cena na poramnuvanje'!R56*'Sreden kurs'!$D$15</f>
        <v>27763.244999999995</v>
      </c>
      <c r="S56" s="27">
        <f>'Cena na poramnuvanje'!S56*'Sreden kurs'!$D$15</f>
        <v>27763.245000000003</v>
      </c>
      <c r="T56" s="27">
        <f>'Cena na poramnuvanje'!T56*'Sreden kurs'!$D$15</f>
        <v>26374.00705871766</v>
      </c>
      <c r="U56" s="27">
        <f>'Cena na poramnuvanje'!U56*'Sreden kurs'!$D$15</f>
        <v>27763.244999999999</v>
      </c>
      <c r="V56" s="27">
        <f>'Cena na poramnuvanje'!V56*'Sreden kurs'!$D$15</f>
        <v>27763.244999999999</v>
      </c>
      <c r="W56" s="27">
        <f>'Cena na poramnuvanje'!W56*'Sreden kurs'!$D$15</f>
        <v>26072.17719879518</v>
      </c>
      <c r="X56" s="27">
        <f>'Cena na poramnuvanje'!X56*'Sreden kurs'!$D$15</f>
        <v>26077.255480480479</v>
      </c>
      <c r="Y56" s="27">
        <f>'Cena na poramnuvanje'!Y56*'Sreden kurs'!$D$15</f>
        <v>25117.370679671119</v>
      </c>
      <c r="Z56" s="27">
        <f>'Cena na poramnuvanje'!Z56*'Sreden kurs'!$D$15</f>
        <v>23684.263904201871</v>
      </c>
      <c r="AA56" s="28">
        <f>'Cena na poramnuvanje'!AA56*'Sreden kurs'!$D$15</f>
        <v>22388.280768000001</v>
      </c>
    </row>
    <row r="57" spans="2:27" x14ac:dyDescent="0.25">
      <c r="B57" s="67"/>
      <c r="C57" s="6" t="s">
        <v>27</v>
      </c>
      <c r="D57" s="27">
        <f>'Cena na poramnuvanje'!D57*'Sreden kurs'!$D$15</f>
        <v>0</v>
      </c>
      <c r="E57" s="27">
        <f>'Cena na poramnuvanje'!E57*'Sreden kurs'!$D$15</f>
        <v>0</v>
      </c>
      <c r="F57" s="27">
        <f>'Cena na poramnuvanje'!F57*'Sreden kurs'!$D$15</f>
        <v>0</v>
      </c>
      <c r="G57" s="27">
        <f>'Cena na poramnuvanje'!G57*'Sreden kurs'!$D$15</f>
        <v>0</v>
      </c>
      <c r="H57" s="27">
        <f>'Cena na poramnuvanje'!H57*'Sreden kurs'!$D$15</f>
        <v>0</v>
      </c>
      <c r="I57" s="27">
        <f>'Cena na poramnuvanje'!I57*'Sreden kurs'!$D$15</f>
        <v>0</v>
      </c>
      <c r="J57" s="27">
        <f>'Cena na poramnuvanje'!J57*'Sreden kurs'!$D$15</f>
        <v>0</v>
      </c>
      <c r="K57" s="27">
        <f>'Cena na poramnuvanje'!K57*'Sreden kurs'!$D$15</f>
        <v>0</v>
      </c>
      <c r="L57" s="27">
        <f>'Cena na poramnuvanje'!L57*'Sreden kurs'!$D$15</f>
        <v>0</v>
      </c>
      <c r="M57" s="27">
        <f>'Cena na poramnuvanje'!M57*'Sreden kurs'!$D$15</f>
        <v>0</v>
      </c>
      <c r="N57" s="27">
        <f>'Cena na poramnuvanje'!N57*'Sreden kurs'!$D$15</f>
        <v>0</v>
      </c>
      <c r="O57" s="27">
        <f>'Cena na poramnuvanje'!O57*'Sreden kurs'!$D$15</f>
        <v>0</v>
      </c>
      <c r="P57" s="27">
        <f>'Cena na poramnuvanje'!P57*'Sreden kurs'!$D$15</f>
        <v>0</v>
      </c>
      <c r="Q57" s="27">
        <f>'Cena na poramnuvanje'!Q57*'Sreden kurs'!$D$15</f>
        <v>0</v>
      </c>
      <c r="R57" s="27">
        <f>'Cena na poramnuvanje'!R57*'Sreden kurs'!$D$15</f>
        <v>0</v>
      </c>
      <c r="S57" s="27">
        <f>'Cena na poramnuvanje'!S57*'Sreden kurs'!$D$15</f>
        <v>0</v>
      </c>
      <c r="T57" s="27">
        <f>'Cena na poramnuvanje'!T57*'Sreden kurs'!$D$15</f>
        <v>0</v>
      </c>
      <c r="U57" s="27">
        <f>'Cena na poramnuvanje'!U57*'Sreden kurs'!$D$15</f>
        <v>0</v>
      </c>
      <c r="V57" s="27">
        <f>'Cena na poramnuvanje'!V57*'Sreden kurs'!$D$15</f>
        <v>0</v>
      </c>
      <c r="W57" s="27">
        <f>'Cena na poramnuvanje'!W57*'Sreden kurs'!$D$15</f>
        <v>0</v>
      </c>
      <c r="X57" s="27">
        <f>'Cena na poramnuvanje'!X57*'Sreden kurs'!$D$15</f>
        <v>0</v>
      </c>
      <c r="Y57" s="27">
        <f>'Cena na poramnuvanje'!Y57*'Sreden kurs'!$D$15</f>
        <v>0</v>
      </c>
      <c r="Z57" s="27">
        <f>'Cena na poramnuvanje'!Z57*'Sreden kurs'!$D$15</f>
        <v>0</v>
      </c>
      <c r="AA57" s="28">
        <f>'Cena na poramnuvanje'!AA57*'Sreden kurs'!$D$15</f>
        <v>0</v>
      </c>
    </row>
    <row r="58" spans="2:27" x14ac:dyDescent="0.25">
      <c r="B58" s="67"/>
      <c r="C58" s="6" t="s">
        <v>28</v>
      </c>
      <c r="D58" s="27">
        <f>'Cena na poramnuvanje'!D58*'Sreden kurs'!$D$15</f>
        <v>0</v>
      </c>
      <c r="E58" s="27">
        <f>'Cena na poramnuvanje'!E58*'Sreden kurs'!$D$15</f>
        <v>0</v>
      </c>
      <c r="F58" s="27">
        <f>'Cena na poramnuvanje'!F58*'Sreden kurs'!$D$15</f>
        <v>5632.2369690000005</v>
      </c>
      <c r="G58" s="27">
        <f>'Cena na poramnuvanje'!G58*'Sreden kurs'!$D$15</f>
        <v>5679.7429660000007</v>
      </c>
      <c r="H58" s="27">
        <f>'Cena na poramnuvanje'!H58*'Sreden kurs'!$D$15</f>
        <v>6001.7966080000006</v>
      </c>
      <c r="I58" s="27">
        <f>'Cena na poramnuvanje'!I58*'Sreden kurs'!$D$15</f>
        <v>6882.199955</v>
      </c>
      <c r="J58" s="27">
        <f>'Cena na poramnuvanje'!J58*'Sreden kurs'!$D$15</f>
        <v>9404.3365229999999</v>
      </c>
      <c r="K58" s="27">
        <f>'Cena na poramnuvanje'!K58*'Sreden kurs'!$D$15</f>
        <v>10670.340495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8"/>
      <c r="C59" s="9" t="s">
        <v>29</v>
      </c>
      <c r="D59" s="29">
        <f>'Cena na poramnuvanje'!D59*'Sreden kurs'!$D$15</f>
        <v>0</v>
      </c>
      <c r="E59" s="29">
        <f>'Cena na poramnuvanje'!E59*'Sreden kurs'!$D$15</f>
        <v>0</v>
      </c>
      <c r="F59" s="29">
        <f>'Cena na poramnuvanje'!F59*'Sreden kurs'!$D$15</f>
        <v>16896.710907000001</v>
      </c>
      <c r="G59" s="29">
        <f>'Cena na poramnuvanje'!G59*'Sreden kurs'!$D$15</f>
        <v>17038.611937000001</v>
      </c>
      <c r="H59" s="29">
        <f>'Cena na poramnuvanje'!H59*'Sreden kurs'!$D$15</f>
        <v>18005.389823999998</v>
      </c>
      <c r="I59" s="29">
        <f>'Cena na poramnuvanje'!I59*'Sreden kurs'!$D$15</f>
        <v>20646.599865</v>
      </c>
      <c r="J59" s="29">
        <f>'Cena na poramnuvanje'!J59*'Sreden kurs'!$D$15</f>
        <v>28212.392607999998</v>
      </c>
      <c r="K59" s="29">
        <f>'Cena na poramnuvanje'!K59*'Sreden kurs'!$D$15</f>
        <v>32011.021485000001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6" t="str">
        <f>'Cena na poramnuvanje'!B60:B63</f>
        <v>15.12.2021</v>
      </c>
      <c r="C60" s="6" t="s">
        <v>26</v>
      </c>
      <c r="D60" s="27">
        <f>'Cena na poramnuvanje'!D60*'Sreden kurs'!$D$16</f>
        <v>21955.955900258195</v>
      </c>
      <c r="E60" s="27">
        <f>'Cena na poramnuvanje'!E60*'Sreden kurs'!$D$16</f>
        <v>19877.9679</v>
      </c>
      <c r="F60" s="27">
        <f>'Cena na poramnuvanje'!F60*'Sreden kurs'!$D$16</f>
        <v>20264.792415</v>
      </c>
      <c r="G60" s="27">
        <f>'Cena na poramnuvanje'!G60*'Sreden kurs'!$D$16</f>
        <v>0</v>
      </c>
      <c r="H60" s="27">
        <f>'Cena na poramnuvanje'!H60*'Sreden kurs'!$D$16</f>
        <v>0</v>
      </c>
      <c r="I60" s="27">
        <f>'Cena na poramnuvanje'!I60*'Sreden kurs'!$D$16</f>
        <v>21950.9031</v>
      </c>
      <c r="J60" s="27">
        <f>'Cena na poramnuvanje'!J60*'Sreden kurs'!$D$16</f>
        <v>27314.005985000003</v>
      </c>
      <c r="K60" s="27">
        <f>'Cena na poramnuvanje'!K60*'Sreden kurs'!$D$16</f>
        <v>27762.525000000001</v>
      </c>
      <c r="L60" s="27">
        <f>'Cena na poramnuvanje'!L60*'Sreden kurs'!$D$16</f>
        <v>26385.389824355971</v>
      </c>
      <c r="M60" s="27">
        <f>'Cena na poramnuvanje'!M60*'Sreden kurs'!$D$16</f>
        <v>27762.524999999998</v>
      </c>
      <c r="N60" s="27">
        <f>'Cena na poramnuvanje'!N60*'Sreden kurs'!$D$16</f>
        <v>27762.524999999994</v>
      </c>
      <c r="O60" s="27">
        <f>'Cena na poramnuvanje'!O60*'Sreden kurs'!$D$16</f>
        <v>26401.942758069847</v>
      </c>
      <c r="P60" s="27">
        <f>'Cena na poramnuvanje'!P60*'Sreden kurs'!$D$16</f>
        <v>26405.23243927904</v>
      </c>
      <c r="Q60" s="27">
        <f>'Cena na poramnuvanje'!Q60*'Sreden kurs'!$D$16</f>
        <v>26876.291964260079</v>
      </c>
      <c r="R60" s="27">
        <f>'Cena na poramnuvanje'!R60*'Sreden kurs'!$D$16</f>
        <v>26418.989450428398</v>
      </c>
      <c r="S60" s="27">
        <f>'Cena na poramnuvanje'!S60*'Sreden kurs'!$D$16</f>
        <v>27762.524999999998</v>
      </c>
      <c r="T60" s="27">
        <f>'Cena na poramnuvanje'!T60*'Sreden kurs'!$D$16</f>
        <v>27762.524999999998</v>
      </c>
      <c r="U60" s="27">
        <f>'Cena na poramnuvanje'!U60*'Sreden kurs'!$D$16</f>
        <v>27762.524999999994</v>
      </c>
      <c r="V60" s="27">
        <f>'Cena na poramnuvanje'!V60*'Sreden kurs'!$D$16</f>
        <v>27762.525000000001</v>
      </c>
      <c r="W60" s="27">
        <f>'Cena na poramnuvanje'!W60*'Sreden kurs'!$D$16</f>
        <v>27762.524999999998</v>
      </c>
      <c r="X60" s="27">
        <f>'Cena na poramnuvanje'!X60*'Sreden kurs'!$D$16</f>
        <v>27762.524999999998</v>
      </c>
      <c r="Y60" s="27">
        <f>'Cena na poramnuvanje'!Y60*'Sreden kurs'!$D$16</f>
        <v>27014.787659999998</v>
      </c>
      <c r="Z60" s="27">
        <f>'Cena na poramnuvanje'!Z60*'Sreden kurs'!$D$16</f>
        <v>26107.878509999999</v>
      </c>
      <c r="AA60" s="28">
        <f>'Cena na poramnuvanje'!AA60*'Sreden kurs'!$D$16</f>
        <v>24502.587620000002</v>
      </c>
    </row>
    <row r="61" spans="2:27" x14ac:dyDescent="0.25">
      <c r="B61" s="67"/>
      <c r="C61" s="6" t="s">
        <v>27</v>
      </c>
      <c r="D61" s="27">
        <f>'Cena na poramnuvanje'!D61*'Sreden kurs'!$D$16</f>
        <v>0</v>
      </c>
      <c r="E61" s="27">
        <f>'Cena na poramnuvanje'!E61*'Sreden kurs'!$D$16</f>
        <v>0</v>
      </c>
      <c r="F61" s="27">
        <f>'Cena na poramnuvanje'!F61*'Sreden kurs'!$D$16</f>
        <v>0</v>
      </c>
      <c r="G61" s="27">
        <f>'Cena na poramnuvanje'!G61*'Sreden kurs'!$D$16</f>
        <v>0</v>
      </c>
      <c r="H61" s="27">
        <f>'Cena na poramnuvanje'!H61*'Sreden kurs'!$D$16</f>
        <v>0</v>
      </c>
      <c r="I61" s="27">
        <f>'Cena na poramnuvanje'!I61*'Sreden kurs'!$D$16</f>
        <v>0</v>
      </c>
      <c r="J61" s="27">
        <f>'Cena na poramnuvanje'!J61*'Sreden kurs'!$D$16</f>
        <v>0</v>
      </c>
      <c r="K61" s="27">
        <f>'Cena na poramnuvanje'!K61*'Sreden kurs'!$D$16</f>
        <v>0</v>
      </c>
      <c r="L61" s="27">
        <f>'Cena na poramnuvanje'!L61*'Sreden kurs'!$D$16</f>
        <v>0</v>
      </c>
      <c r="M61" s="27">
        <f>'Cena na poramnuvanje'!M61*'Sreden kurs'!$D$16</f>
        <v>0</v>
      </c>
      <c r="N61" s="27">
        <f>'Cena na poramnuvanje'!N61*'Sreden kurs'!$D$16</f>
        <v>0</v>
      </c>
      <c r="O61" s="27">
        <f>'Cena na poramnuvanje'!O61*'Sreden kurs'!$D$16</f>
        <v>0</v>
      </c>
      <c r="P61" s="27">
        <f>'Cena na poramnuvanje'!P61*'Sreden kurs'!$D$16</f>
        <v>0</v>
      </c>
      <c r="Q61" s="27">
        <f>'Cena na poramnuvanje'!Q61*'Sreden kurs'!$D$16</f>
        <v>0</v>
      </c>
      <c r="R61" s="27">
        <f>'Cena na poramnuvanje'!R61*'Sreden kurs'!$D$16</f>
        <v>0</v>
      </c>
      <c r="S61" s="27">
        <f>'Cena na poramnuvanje'!S61*'Sreden kurs'!$D$16</f>
        <v>0</v>
      </c>
      <c r="T61" s="27">
        <f>'Cena na poramnuvanje'!T61*'Sreden kurs'!$D$16</f>
        <v>0</v>
      </c>
      <c r="U61" s="27">
        <f>'Cena na poramnuvanje'!U61*'Sreden kurs'!$D$16</f>
        <v>0</v>
      </c>
      <c r="V61" s="27">
        <f>'Cena na poramnuvanje'!V61*'Sreden kurs'!$D$16</f>
        <v>0</v>
      </c>
      <c r="W61" s="27">
        <f>'Cena na poramnuvanje'!W61*'Sreden kurs'!$D$16</f>
        <v>0</v>
      </c>
      <c r="X61" s="27">
        <f>'Cena na poramnuvanje'!X61*'Sreden kurs'!$D$16</f>
        <v>0</v>
      </c>
      <c r="Y61" s="27">
        <f>'Cena na poramnuvanje'!Y61*'Sreden kurs'!$D$16</f>
        <v>0</v>
      </c>
      <c r="Z61" s="27">
        <f>'Cena na poramnuvanje'!Z61*'Sreden kurs'!$D$16</f>
        <v>0</v>
      </c>
      <c r="AA61" s="28">
        <f>'Cena na poramnuvanje'!AA61*'Sreden kurs'!$D$16</f>
        <v>0</v>
      </c>
    </row>
    <row r="62" spans="2:27" x14ac:dyDescent="0.25">
      <c r="B62" s="67"/>
      <c r="C62" s="6" t="s">
        <v>28</v>
      </c>
      <c r="D62" s="27">
        <f>'Cena na poramnuvanje'!D62*'Sreden kurs'!$D$16</f>
        <v>0</v>
      </c>
      <c r="E62" s="27">
        <f>'Cena na poramnuvanje'!E62*'Sreden kurs'!$D$16</f>
        <v>0</v>
      </c>
      <c r="F62" s="27">
        <f>'Cena na poramnuvanje'!F62*'Sreden kurs'!$D$16</f>
        <v>0</v>
      </c>
      <c r="G62" s="27">
        <f>'Cena na poramnuvanje'!G62*'Sreden kurs'!$D$16</f>
        <v>5707.9751399999996</v>
      </c>
      <c r="H62" s="27">
        <f>'Cena na poramnuvanje'!H62*'Sreden kurs'!$D$16</f>
        <v>6754.3138600000002</v>
      </c>
      <c r="I62" s="27">
        <f>'Cena na poramnuvanje'!I62*'Sreden kurs'!$D$16</f>
        <v>0</v>
      </c>
      <c r="J62" s="27">
        <f>'Cena na poramnuvanje'!J62*'Sreden kurs'!$D$16</f>
        <v>0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8"/>
      <c r="C63" s="9" t="s">
        <v>29</v>
      </c>
      <c r="D63" s="29">
        <f>'Cena na poramnuvanje'!D63*'Sreden kurs'!$D$16</f>
        <v>0</v>
      </c>
      <c r="E63" s="29">
        <f>'Cena na poramnuvanje'!E63*'Sreden kurs'!$D$16</f>
        <v>0</v>
      </c>
      <c r="F63" s="29">
        <f>'Cena na poramnuvanje'!F63*'Sreden kurs'!$D$16</f>
        <v>0</v>
      </c>
      <c r="G63" s="29">
        <f>'Cena na poramnuvanje'!G63*'Sreden kurs'!$D$16</f>
        <v>17123.92542</v>
      </c>
      <c r="H63" s="29">
        <f>'Cena na poramnuvanje'!H63*'Sreden kurs'!$D$16</f>
        <v>20262.941579999999</v>
      </c>
      <c r="I63" s="29">
        <f>'Cena na poramnuvanje'!I63*'Sreden kurs'!$D$16</f>
        <v>0</v>
      </c>
      <c r="J63" s="29">
        <f>'Cena na poramnuvanje'!J63*'Sreden kurs'!$D$16</f>
        <v>0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6" t="str">
        <f>'Cena na poramnuvanje'!B64:B67</f>
        <v>16.12.2021</v>
      </c>
      <c r="C64" s="6" t="s">
        <v>26</v>
      </c>
      <c r="D64" s="27">
        <f>'Cena na poramnuvanje'!D64*'Sreden kurs'!$D$17</f>
        <v>23995.997984999998</v>
      </c>
      <c r="E64" s="27">
        <f>'Cena na poramnuvanje'!E64*'Sreden kurs'!$D$17</f>
        <v>23055.159909999998</v>
      </c>
      <c r="F64" s="27">
        <f>'Cena na poramnuvanje'!F64*'Sreden kurs'!$D$17</f>
        <v>18662.525750000001</v>
      </c>
      <c r="G64" s="27">
        <f>'Cena na poramnuvanje'!G64*'Sreden kurs'!$D$17</f>
        <v>0</v>
      </c>
      <c r="H64" s="27">
        <f>'Cena na poramnuvanje'!H64*'Sreden kurs'!$D$17</f>
        <v>0</v>
      </c>
      <c r="I64" s="27">
        <f>'Cena na poramnuvanje'!I64*'Sreden kurs'!$D$17</f>
        <v>24661.679482</v>
      </c>
      <c r="J64" s="27">
        <f>'Cena na poramnuvanje'!J64*'Sreden kurs'!$D$17</f>
        <v>27762.434999999998</v>
      </c>
      <c r="K64" s="27">
        <f>'Cena na poramnuvanje'!K64*'Sreden kurs'!$D$17</f>
        <v>27762.434999999998</v>
      </c>
      <c r="L64" s="27">
        <f>'Cena na poramnuvanje'!L64*'Sreden kurs'!$D$17</f>
        <v>27762.434999999998</v>
      </c>
      <c r="M64" s="27">
        <f>'Cena na poramnuvanje'!M64*'Sreden kurs'!$D$17</f>
        <v>27762.434999999998</v>
      </c>
      <c r="N64" s="27">
        <f>'Cena na poramnuvanje'!N64*'Sreden kurs'!$D$17</f>
        <v>27762.434999999998</v>
      </c>
      <c r="O64" s="27">
        <f>'Cena na poramnuvanje'!O64*'Sreden kurs'!$D$17</f>
        <v>27762.434999999998</v>
      </c>
      <c r="P64" s="27">
        <f>'Cena na poramnuvanje'!P64*'Sreden kurs'!$D$17</f>
        <v>27762.434999999998</v>
      </c>
      <c r="Q64" s="27">
        <f>'Cena na poramnuvanje'!Q64*'Sreden kurs'!$D$17</f>
        <v>27762.434999999998</v>
      </c>
      <c r="R64" s="27">
        <f>'Cena na poramnuvanje'!R64*'Sreden kurs'!$D$17</f>
        <v>0</v>
      </c>
      <c r="S64" s="27">
        <f>'Cena na poramnuvanje'!S64*'Sreden kurs'!$D$17</f>
        <v>27762.434999999998</v>
      </c>
      <c r="T64" s="27">
        <f>'Cena na poramnuvanje'!T64*'Sreden kurs'!$D$17</f>
        <v>27762.434999999998</v>
      </c>
      <c r="U64" s="27">
        <f>'Cena na poramnuvanje'!U64*'Sreden kurs'!$D$17</f>
        <v>27762.434999999998</v>
      </c>
      <c r="V64" s="27">
        <f>'Cena na poramnuvanje'!V64*'Sreden kurs'!$D$17</f>
        <v>27762.434999999998</v>
      </c>
      <c r="W64" s="27">
        <f>'Cena na poramnuvanje'!W64*'Sreden kurs'!$D$17</f>
        <v>27762.434999999998</v>
      </c>
      <c r="X64" s="27">
        <f>'Cena na poramnuvanje'!X64*'Sreden kurs'!$D$17</f>
        <v>27762.434999999998</v>
      </c>
      <c r="Y64" s="27">
        <f>'Cena na poramnuvanje'!Y64*'Sreden kurs'!$D$17</f>
        <v>27762.434999999998</v>
      </c>
      <c r="Z64" s="27">
        <f>'Cena na poramnuvanje'!Z64*'Sreden kurs'!$D$17</f>
        <v>0</v>
      </c>
      <c r="AA64" s="28">
        <f>'Cena na poramnuvanje'!AA64*'Sreden kurs'!$D$17</f>
        <v>22595.767799493977</v>
      </c>
    </row>
    <row r="65" spans="2:27" x14ac:dyDescent="0.25">
      <c r="B65" s="67"/>
      <c r="C65" s="6" t="s">
        <v>27</v>
      </c>
      <c r="D65" s="27">
        <f>'Cena na poramnuvanje'!D65*'Sreden kurs'!$D$17</f>
        <v>0</v>
      </c>
      <c r="E65" s="27">
        <f>'Cena na poramnuvanje'!E65*'Sreden kurs'!$D$17</f>
        <v>0</v>
      </c>
      <c r="F65" s="27">
        <f>'Cena na poramnuvanje'!F65*'Sreden kurs'!$D$17</f>
        <v>0</v>
      </c>
      <c r="G65" s="27">
        <f>'Cena na poramnuvanje'!G65*'Sreden kurs'!$D$17</f>
        <v>0</v>
      </c>
      <c r="H65" s="27">
        <f>'Cena na poramnuvanje'!H65*'Sreden kurs'!$D$17</f>
        <v>0</v>
      </c>
      <c r="I65" s="27">
        <f>'Cena na poramnuvanje'!I65*'Sreden kurs'!$D$17</f>
        <v>0</v>
      </c>
      <c r="J65" s="27">
        <f>'Cena na poramnuvanje'!J65*'Sreden kurs'!$D$17</f>
        <v>0</v>
      </c>
      <c r="K65" s="27">
        <f>'Cena na poramnuvanje'!K65*'Sreden kurs'!$D$17</f>
        <v>0</v>
      </c>
      <c r="L65" s="27">
        <f>'Cena na poramnuvanje'!L65*'Sreden kurs'!$D$17</f>
        <v>0</v>
      </c>
      <c r="M65" s="27">
        <f>'Cena na poramnuvanje'!M65*'Sreden kurs'!$D$17</f>
        <v>0</v>
      </c>
      <c r="N65" s="27">
        <f>'Cena na poramnuvanje'!N65*'Sreden kurs'!$D$17</f>
        <v>0</v>
      </c>
      <c r="O65" s="27">
        <f>'Cena na poramnuvanje'!O65*'Sreden kurs'!$D$17</f>
        <v>0</v>
      </c>
      <c r="P65" s="27">
        <f>'Cena na poramnuvanje'!P65*'Sreden kurs'!$D$17</f>
        <v>0</v>
      </c>
      <c r="Q65" s="27">
        <f>'Cena na poramnuvanje'!Q65*'Sreden kurs'!$D$17</f>
        <v>0</v>
      </c>
      <c r="R65" s="27">
        <f>'Cena na poramnuvanje'!R65*'Sreden kurs'!$D$17</f>
        <v>12192.027566000001</v>
      </c>
      <c r="S65" s="27">
        <f>'Cena na poramnuvanje'!S65*'Sreden kurs'!$D$17</f>
        <v>0</v>
      </c>
      <c r="T65" s="27">
        <f>'Cena na poramnuvanje'!T65*'Sreden kurs'!$D$17</f>
        <v>0</v>
      </c>
      <c r="U65" s="27">
        <f>'Cena na poramnuvanje'!U65*'Sreden kurs'!$D$17</f>
        <v>0</v>
      </c>
      <c r="V65" s="27">
        <f>'Cena na poramnuvanje'!V65*'Sreden kurs'!$D$17</f>
        <v>0</v>
      </c>
      <c r="W65" s="27">
        <f>'Cena na poramnuvanje'!W65*'Sreden kurs'!$D$17</f>
        <v>0</v>
      </c>
      <c r="X65" s="27">
        <f>'Cena na poramnuvanje'!X65*'Sreden kurs'!$D$17</f>
        <v>0</v>
      </c>
      <c r="Y65" s="27">
        <f>'Cena na poramnuvanje'!Y65*'Sreden kurs'!$D$17</f>
        <v>0</v>
      </c>
      <c r="Z65" s="27">
        <f>'Cena na poramnuvanje'!Z65*'Sreden kurs'!$D$17</f>
        <v>8838.3254179999985</v>
      </c>
      <c r="AA65" s="28">
        <f>'Cena na poramnuvanje'!AA65*'Sreden kurs'!$D$17</f>
        <v>0</v>
      </c>
    </row>
    <row r="66" spans="2:27" x14ac:dyDescent="0.25">
      <c r="B66" s="67"/>
      <c r="C66" s="6" t="s">
        <v>28</v>
      </c>
      <c r="D66" s="27">
        <f>'Cena na poramnuvanje'!D66*'Sreden kurs'!$D$17</f>
        <v>0</v>
      </c>
      <c r="E66" s="27">
        <f>'Cena na poramnuvanje'!E66*'Sreden kurs'!$D$17</f>
        <v>0</v>
      </c>
      <c r="F66" s="27">
        <f>'Cena na poramnuvanje'!F66*'Sreden kurs'!$D$17</f>
        <v>0</v>
      </c>
      <c r="G66" s="27">
        <f>'Cena na poramnuvanje'!G66*'Sreden kurs'!$D$17</f>
        <v>7113.9697329999999</v>
      </c>
      <c r="H66" s="27">
        <f>'Cena na poramnuvanje'!H66*'Sreden kurs'!$D$17</f>
        <v>7766.6954269999997</v>
      </c>
      <c r="I66" s="27">
        <f>'Cena na poramnuvanje'!I66*'Sreden kurs'!$D$17</f>
        <v>0</v>
      </c>
      <c r="J66" s="27">
        <f>'Cena na poramnuvanje'!J66*'Sreden kurs'!$D$17</f>
        <v>0</v>
      </c>
      <c r="K66" s="27">
        <f>'Cena na poramnuvanje'!K66*'Sreden kurs'!$D$17</f>
        <v>0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0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8"/>
      <c r="C67" s="9" t="s">
        <v>29</v>
      </c>
      <c r="D67" s="29">
        <f>'Cena na poramnuvanje'!D67*'Sreden kurs'!$D$17</f>
        <v>0</v>
      </c>
      <c r="E67" s="29">
        <f>'Cena na poramnuvanje'!E67*'Sreden kurs'!$D$17</f>
        <v>0</v>
      </c>
      <c r="F67" s="29">
        <f>'Cena na poramnuvanje'!F67*'Sreden kurs'!$D$17</f>
        <v>0</v>
      </c>
      <c r="G67" s="29">
        <f>'Cena na poramnuvanje'!G67*'Sreden kurs'!$D$17</f>
        <v>21341.909199000002</v>
      </c>
      <c r="H67" s="29">
        <f>'Cena na poramnuvanje'!H67*'Sreden kurs'!$D$17</f>
        <v>23300.086281</v>
      </c>
      <c r="I67" s="29">
        <f>'Cena na poramnuvanje'!I67*'Sreden kurs'!$D$17</f>
        <v>0</v>
      </c>
      <c r="J67" s="29">
        <f>'Cena na poramnuvanje'!J67*'Sreden kurs'!$D$17</f>
        <v>0</v>
      </c>
      <c r="K67" s="29">
        <f>'Cena na poramnuvanje'!K67*'Sreden kurs'!$D$17</f>
        <v>0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0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6" t="str">
        <f>'Cena na poramnuvanje'!B68:B71</f>
        <v>17.12.2021</v>
      </c>
      <c r="C68" s="6" t="s">
        <v>26</v>
      </c>
      <c r="D68" s="27">
        <f>'Cena na poramnuvanje'!D68*'Sreden kurs'!$D$18</f>
        <v>26768.322882</v>
      </c>
      <c r="E68" s="27">
        <f>'Cena na poramnuvanje'!E68*'Sreden kurs'!$D$18</f>
        <v>24797.205972</v>
      </c>
      <c r="F68" s="27">
        <f>'Cena na poramnuvanje'!F68*'Sreden kurs'!$D$18</f>
        <v>0</v>
      </c>
      <c r="G68" s="27">
        <f>'Cena na poramnuvanje'!G68*'Sreden kurs'!$D$18</f>
        <v>0</v>
      </c>
      <c r="H68" s="27">
        <f>'Cena na poramnuvanje'!H68*'Sreden kurs'!$D$18</f>
        <v>0</v>
      </c>
      <c r="I68" s="27">
        <f>'Cena na poramnuvanje'!I68*'Sreden kurs'!$D$18</f>
        <v>0</v>
      </c>
      <c r="J68" s="27">
        <f>'Cena na poramnuvanje'!J68*'Sreden kurs'!$D$18</f>
        <v>27762.21</v>
      </c>
      <c r="K68" s="27">
        <f>'Cena na poramnuvanje'!K68*'Sreden kurs'!$D$18</f>
        <v>27762.210000000003</v>
      </c>
      <c r="L68" s="27">
        <f>'Cena na poramnuvanje'!L68*'Sreden kurs'!$D$18</f>
        <v>27762.210000000003</v>
      </c>
      <c r="M68" s="27">
        <f>'Cena na poramnuvanje'!M68*'Sreden kurs'!$D$18</f>
        <v>27762.21</v>
      </c>
      <c r="N68" s="27">
        <f>'Cena na poramnuvanje'!N68*'Sreden kurs'!$D$18</f>
        <v>27762.21</v>
      </c>
      <c r="O68" s="27">
        <f>'Cena na poramnuvanje'!O68*'Sreden kurs'!$D$18</f>
        <v>27762.210000000003</v>
      </c>
      <c r="P68" s="27">
        <f>'Cena na poramnuvanje'!P68*'Sreden kurs'!$D$18</f>
        <v>27762.210000000003</v>
      </c>
      <c r="Q68" s="27">
        <f>'Cena na poramnuvanje'!Q68*'Sreden kurs'!$D$18</f>
        <v>0</v>
      </c>
      <c r="R68" s="27">
        <f>'Cena na poramnuvanje'!R68*'Sreden kurs'!$D$18</f>
        <v>0</v>
      </c>
      <c r="S68" s="27">
        <f>'Cena na poramnuvanje'!S68*'Sreden kurs'!$D$18</f>
        <v>27762.210000000003</v>
      </c>
      <c r="T68" s="27">
        <f>'Cena na poramnuvanje'!T68*'Sreden kurs'!$D$18</f>
        <v>27762.210000000003</v>
      </c>
      <c r="U68" s="27">
        <f>'Cena na poramnuvanje'!U68*'Sreden kurs'!$D$18</f>
        <v>27762.210000000003</v>
      </c>
      <c r="V68" s="27">
        <f>'Cena na poramnuvanje'!V68*'Sreden kurs'!$D$18</f>
        <v>26839.56871129707</v>
      </c>
      <c r="W68" s="27">
        <f>'Cena na poramnuvanje'!W68*'Sreden kurs'!$D$18</f>
        <v>26851.543996460179</v>
      </c>
      <c r="X68" s="27">
        <f>'Cena na poramnuvanje'!X68*'Sreden kurs'!$D$18</f>
        <v>27762.210000000003</v>
      </c>
      <c r="Y68" s="27">
        <f>'Cena na poramnuvanje'!Y68*'Sreden kurs'!$D$18</f>
        <v>27762.210000000003</v>
      </c>
      <c r="Z68" s="27">
        <f>'Cena na poramnuvanje'!Z68*'Sreden kurs'!$D$18</f>
        <v>27242.131266</v>
      </c>
      <c r="AA68" s="28">
        <f>'Cena na poramnuvanje'!AA68*'Sreden kurs'!$D$18</f>
        <v>22955.029104000001</v>
      </c>
    </row>
    <row r="69" spans="2:27" x14ac:dyDescent="0.25">
      <c r="B69" s="67"/>
      <c r="C69" s="6" t="s">
        <v>27</v>
      </c>
      <c r="D69" s="27">
        <f>'Cena na poramnuvanje'!D69*'Sreden kurs'!$D$18</f>
        <v>0</v>
      </c>
      <c r="E69" s="27">
        <f>'Cena na poramnuvanje'!E69*'Sreden kurs'!$D$18</f>
        <v>0</v>
      </c>
      <c r="F69" s="27">
        <f>'Cena na poramnuvanje'!F69*'Sreden kurs'!$D$18</f>
        <v>4629.5027520000003</v>
      </c>
      <c r="G69" s="27">
        <f>'Cena na poramnuvanje'!G69*'Sreden kurs'!$D$18</f>
        <v>4455.5262359999997</v>
      </c>
      <c r="H69" s="27">
        <f>'Cena na poramnuvanje'!H69*'Sreden kurs'!$D$18</f>
        <v>4627.0349999999999</v>
      </c>
      <c r="I69" s="27">
        <f>'Cena na poramnuvanje'!I69*'Sreden kurs'!$D$18</f>
        <v>4999.0486140000003</v>
      </c>
      <c r="J69" s="27">
        <f>'Cena na poramnuvanje'!J69*'Sreden kurs'!$D$18</f>
        <v>0</v>
      </c>
      <c r="K69" s="27">
        <f>'Cena na poramnuvanje'!K69*'Sreden kurs'!$D$18</f>
        <v>0</v>
      </c>
      <c r="L69" s="27">
        <f>'Cena na poramnuvanje'!L69*'Sreden kurs'!$D$18</f>
        <v>0</v>
      </c>
      <c r="M69" s="27">
        <f>'Cena na poramnuvanje'!M69*'Sreden kurs'!$D$18</f>
        <v>0</v>
      </c>
      <c r="N69" s="27">
        <f>'Cena na poramnuvanje'!N69*'Sreden kurs'!$D$18</f>
        <v>0</v>
      </c>
      <c r="O69" s="27">
        <f>'Cena na poramnuvanje'!O69*'Sreden kurs'!$D$18</f>
        <v>0</v>
      </c>
      <c r="P69" s="27">
        <f>'Cena na poramnuvanje'!P69*'Sreden kurs'!$D$18</f>
        <v>0</v>
      </c>
      <c r="Q69" s="27">
        <f>'Cena na poramnuvanje'!Q69*'Sreden kurs'!$D$18</f>
        <v>10849.471668000002</v>
      </c>
      <c r="R69" s="27">
        <f>'Cena na poramnuvanje'!R69*'Sreden kurs'!$D$18</f>
        <v>6691.9264860000003</v>
      </c>
      <c r="S69" s="27">
        <f>'Cena na poramnuvanje'!S69*'Sreden kurs'!$D$18</f>
        <v>0</v>
      </c>
      <c r="T69" s="27">
        <f>'Cena na poramnuvanje'!T69*'Sreden kurs'!$D$18</f>
        <v>0</v>
      </c>
      <c r="U69" s="27">
        <f>'Cena na poramnuvanje'!U69*'Sreden kurs'!$D$18</f>
        <v>0</v>
      </c>
      <c r="V69" s="27">
        <f>'Cena na poramnuvanje'!V69*'Sreden kurs'!$D$18</f>
        <v>0</v>
      </c>
      <c r="W69" s="27">
        <f>'Cena na poramnuvanje'!W69*'Sreden kurs'!$D$18</f>
        <v>0</v>
      </c>
      <c r="X69" s="27">
        <f>'Cena na poramnuvanje'!X69*'Sreden kurs'!$D$18</f>
        <v>0</v>
      </c>
      <c r="Y69" s="27">
        <f>'Cena na poramnuvanje'!Y69*'Sreden kurs'!$D$18</f>
        <v>0</v>
      </c>
      <c r="Z69" s="27">
        <f>'Cena na poramnuvanje'!Z69*'Sreden kurs'!$D$18</f>
        <v>0</v>
      </c>
      <c r="AA69" s="28">
        <f>'Cena na poramnuvanje'!AA69*'Sreden kurs'!$D$18</f>
        <v>0</v>
      </c>
    </row>
    <row r="70" spans="2:27" x14ac:dyDescent="0.25">
      <c r="B70" s="67"/>
      <c r="C70" s="6" t="s">
        <v>28</v>
      </c>
      <c r="D70" s="27">
        <f>'Cena na poramnuvanje'!D70*'Sreden kurs'!$D$18</f>
        <v>0</v>
      </c>
      <c r="E70" s="27">
        <f>'Cena na poramnuvanje'!E70*'Sreden kurs'!$D$18</f>
        <v>0</v>
      </c>
      <c r="F70" s="27">
        <f>'Cena na poramnuvanje'!F70*'Sreden kurs'!$D$18</f>
        <v>0</v>
      </c>
      <c r="G70" s="27">
        <f>'Cena na poramnuvanje'!G70*'Sreden kurs'!$D$18</f>
        <v>0</v>
      </c>
      <c r="H70" s="27">
        <f>'Cena na poramnuvanje'!H70*'Sreden kurs'!$D$18</f>
        <v>0</v>
      </c>
      <c r="I70" s="27">
        <f>'Cena na poramnuvanje'!I70*'Sreden kurs'!$D$18</f>
        <v>0</v>
      </c>
      <c r="J70" s="27">
        <f>'Cena na poramnuvanje'!J70*'Sreden kurs'!$D$18</f>
        <v>0</v>
      </c>
      <c r="K70" s="27">
        <f>'Cena na poramnuvanje'!K70*'Sreden kurs'!$D$18</f>
        <v>0</v>
      </c>
      <c r="L70" s="27">
        <f>'Cena na poramnuvanje'!L70*'Sreden kurs'!$D$18</f>
        <v>0</v>
      </c>
      <c r="M70" s="27">
        <f>'Cena na poramnuvanje'!M70*'Sreden kurs'!$D$18</f>
        <v>0</v>
      </c>
      <c r="N70" s="27">
        <f>'Cena na poramnuvanje'!N70*'Sreden kurs'!$D$18</f>
        <v>0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0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8"/>
      <c r="C71" s="9" t="s">
        <v>29</v>
      </c>
      <c r="D71" s="29">
        <f>'Cena na poramnuvanje'!D71*'Sreden kurs'!$D$18</f>
        <v>0</v>
      </c>
      <c r="E71" s="29">
        <f>'Cena na poramnuvanje'!E71*'Sreden kurs'!$D$18</f>
        <v>0</v>
      </c>
      <c r="F71" s="29">
        <f>'Cena na poramnuvanje'!F71*'Sreden kurs'!$D$18</f>
        <v>0</v>
      </c>
      <c r="G71" s="29">
        <f>'Cena na poramnuvanje'!G71*'Sreden kurs'!$D$18</f>
        <v>0</v>
      </c>
      <c r="H71" s="29">
        <f>'Cena na poramnuvanje'!H71*'Sreden kurs'!$D$18</f>
        <v>0</v>
      </c>
      <c r="I71" s="29">
        <f>'Cena na poramnuvanje'!I71*'Sreden kurs'!$D$18</f>
        <v>0</v>
      </c>
      <c r="J71" s="29">
        <f>'Cena na poramnuvanje'!J71*'Sreden kurs'!$D$18</f>
        <v>0</v>
      </c>
      <c r="K71" s="29">
        <f>'Cena na poramnuvanje'!K71*'Sreden kurs'!$D$18</f>
        <v>0</v>
      </c>
      <c r="L71" s="29">
        <f>'Cena na poramnuvanje'!L71*'Sreden kurs'!$D$18</f>
        <v>0</v>
      </c>
      <c r="M71" s="29">
        <f>'Cena na poramnuvanje'!M71*'Sreden kurs'!$D$18</f>
        <v>0</v>
      </c>
      <c r="N71" s="29">
        <f>'Cena na poramnuvanje'!N71*'Sreden kurs'!$D$18</f>
        <v>0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0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6" t="str">
        <f>'Cena na poramnuvanje'!B72:B75</f>
        <v>18.12.2021</v>
      </c>
      <c r="C72" s="6" t="s">
        <v>26</v>
      </c>
      <c r="D72" s="27">
        <f>'Cena na poramnuvanje'!D72*'Sreden kurs'!$D$19</f>
        <v>24528.917460000004</v>
      </c>
      <c r="E72" s="27">
        <f>'Cena na poramnuvanje'!E72*'Sreden kurs'!$D$19</f>
        <v>16473.531879999999</v>
      </c>
      <c r="F72" s="27">
        <f>'Cena na poramnuvanje'!F72*'Sreden kurs'!$D$19</f>
        <v>13238.91546</v>
      </c>
      <c r="G72" s="27">
        <f>'Cena na poramnuvanje'!G72*'Sreden kurs'!$D$19</f>
        <v>0</v>
      </c>
      <c r="H72" s="27">
        <f>'Cena na poramnuvanje'!H72*'Sreden kurs'!$D$19</f>
        <v>0</v>
      </c>
      <c r="I72" s="27">
        <f>'Cena na poramnuvanje'!I72*'Sreden kurs'!$D$19</f>
        <v>0</v>
      </c>
      <c r="J72" s="27">
        <f>'Cena na poramnuvanje'!J72*'Sreden kurs'!$D$19</f>
        <v>0</v>
      </c>
      <c r="K72" s="27">
        <f>'Cena na poramnuvanje'!K72*'Sreden kurs'!$D$19</f>
        <v>0</v>
      </c>
      <c r="L72" s="27">
        <f>'Cena na poramnuvanje'!L72*'Sreden kurs'!$D$19</f>
        <v>26947.340683715564</v>
      </c>
      <c r="M72" s="27">
        <f>'Cena na poramnuvanje'!M72*'Sreden kurs'!$D$19</f>
        <v>25819.686159169549</v>
      </c>
      <c r="N72" s="27">
        <f>'Cena na poramnuvanje'!N72*'Sreden kurs'!$D$19</f>
        <v>25907.124257172902</v>
      </c>
      <c r="O72" s="27">
        <f>'Cena na poramnuvanje'!O72*'Sreden kurs'!$D$19</f>
        <v>26228.912252296996</v>
      </c>
      <c r="P72" s="27">
        <f>'Cena na poramnuvanje'!P72*'Sreden kurs'!$D$19</f>
        <v>26520.399780000003</v>
      </c>
      <c r="Q72" s="27">
        <f>'Cena na poramnuvanje'!Q72*'Sreden kurs'!$D$19</f>
        <v>24971.81496176351</v>
      </c>
      <c r="R72" s="27">
        <f>'Cena na poramnuvanje'!R72*'Sreden kurs'!$D$19</f>
        <v>24626.359102948336</v>
      </c>
      <c r="S72" s="27">
        <f>'Cena na poramnuvanje'!S72*'Sreden kurs'!$D$19</f>
        <v>24441.58209797294</v>
      </c>
      <c r="T72" s="27">
        <f>'Cena na poramnuvanje'!T72*'Sreden kurs'!$D$19</f>
        <v>27762.300000000003</v>
      </c>
      <c r="U72" s="27">
        <f>'Cena na poramnuvanje'!U72*'Sreden kurs'!$D$19</f>
        <v>26917.426502463055</v>
      </c>
      <c r="V72" s="27">
        <f>'Cena na poramnuvanje'!V72*'Sreden kurs'!$D$19</f>
        <v>27762.300000000003</v>
      </c>
      <c r="W72" s="27">
        <f>'Cena na poramnuvanje'!W72*'Sreden kurs'!$D$19</f>
        <v>23971.957737777779</v>
      </c>
      <c r="X72" s="27">
        <f>'Cena na poramnuvanje'!X72*'Sreden kurs'!$D$19</f>
        <v>21195.098219999996</v>
      </c>
      <c r="Y72" s="27">
        <f>'Cena na poramnuvanje'!Y72*'Sreden kurs'!$D$19</f>
        <v>17732.462649253681</v>
      </c>
      <c r="Z72" s="27">
        <f>'Cena na poramnuvanje'!Z72*'Sreden kurs'!$D$19</f>
        <v>15440.77432</v>
      </c>
      <c r="AA72" s="28">
        <f>'Cena na poramnuvanje'!AA72*'Sreden kurs'!$D$19</f>
        <v>15060.122340000002</v>
      </c>
    </row>
    <row r="73" spans="2:27" x14ac:dyDescent="0.25">
      <c r="B73" s="67"/>
      <c r="C73" s="6" t="s">
        <v>27</v>
      </c>
      <c r="D73" s="27">
        <f>'Cena na poramnuvanje'!D73*'Sreden kurs'!$D$19</f>
        <v>0</v>
      </c>
      <c r="E73" s="27">
        <f>'Cena na poramnuvanje'!E73*'Sreden kurs'!$D$19</f>
        <v>0</v>
      </c>
      <c r="F73" s="27">
        <f>'Cena na poramnuvanje'!F73*'Sreden kurs'!$D$19</f>
        <v>0</v>
      </c>
      <c r="G73" s="27">
        <f>'Cena na poramnuvanje'!G73*'Sreden kurs'!$D$19</f>
        <v>0</v>
      </c>
      <c r="H73" s="27">
        <f>'Cena na poramnuvanje'!H73*'Sreden kurs'!$D$19</f>
        <v>0</v>
      </c>
      <c r="I73" s="27">
        <f>'Cena na poramnuvanje'!I73*'Sreden kurs'!$D$19</f>
        <v>0</v>
      </c>
      <c r="J73" s="27">
        <f>'Cena na poramnuvanje'!J73*'Sreden kurs'!$D$19</f>
        <v>8581.6353999999992</v>
      </c>
      <c r="K73" s="27">
        <f>'Cena na poramnuvanje'!K73*'Sreden kurs'!$D$19</f>
        <v>9241.7612000000008</v>
      </c>
      <c r="L73" s="27">
        <f>'Cena na poramnuvanje'!L73*'Sreden kurs'!$D$19</f>
        <v>0</v>
      </c>
      <c r="M73" s="27">
        <f>'Cena na poramnuvanje'!M73*'Sreden kurs'!$D$19</f>
        <v>0</v>
      </c>
      <c r="N73" s="27">
        <f>'Cena na poramnuvanje'!N73*'Sreden kurs'!$D$19</f>
        <v>0</v>
      </c>
      <c r="O73" s="27">
        <f>'Cena na poramnuvanje'!O73*'Sreden kurs'!$D$19</f>
        <v>0</v>
      </c>
      <c r="P73" s="27">
        <f>'Cena na poramnuvanje'!P73*'Sreden kurs'!$D$19</f>
        <v>0</v>
      </c>
      <c r="Q73" s="27">
        <f>'Cena na poramnuvanje'!Q73*'Sreden kurs'!$D$19</f>
        <v>0</v>
      </c>
      <c r="R73" s="27">
        <f>'Cena na poramnuvanje'!R73*'Sreden kurs'!$D$19</f>
        <v>0</v>
      </c>
      <c r="S73" s="27">
        <f>'Cena na poramnuvanje'!S73*'Sreden kurs'!$D$19</f>
        <v>0</v>
      </c>
      <c r="T73" s="27">
        <f>'Cena na poramnuvanje'!T73*'Sreden kurs'!$D$19</f>
        <v>0</v>
      </c>
      <c r="U73" s="27">
        <f>'Cena na poramnuvanje'!U73*'Sreden kurs'!$D$19</f>
        <v>0</v>
      </c>
      <c r="V73" s="27">
        <f>'Cena na poramnuvanje'!V73*'Sreden kurs'!$D$19</f>
        <v>0</v>
      </c>
      <c r="W73" s="27">
        <f>'Cena na poramnuvanje'!W73*'Sreden kurs'!$D$19</f>
        <v>0</v>
      </c>
      <c r="X73" s="27">
        <f>'Cena na poramnuvanje'!X73*'Sreden kurs'!$D$19</f>
        <v>0</v>
      </c>
      <c r="Y73" s="27">
        <f>'Cena na poramnuvanje'!Y73*'Sreden kurs'!$D$19</f>
        <v>0</v>
      </c>
      <c r="Z73" s="27">
        <f>'Cena na poramnuvanje'!Z73*'Sreden kurs'!$D$19</f>
        <v>0</v>
      </c>
      <c r="AA73" s="28">
        <f>'Cena na poramnuvanje'!AA73*'Sreden kurs'!$D$19</f>
        <v>0</v>
      </c>
    </row>
    <row r="74" spans="2:27" x14ac:dyDescent="0.25">
      <c r="B74" s="67"/>
      <c r="C74" s="6" t="s">
        <v>28</v>
      </c>
      <c r="D74" s="27">
        <f>'Cena na poramnuvanje'!D74*'Sreden kurs'!$D$19</f>
        <v>0</v>
      </c>
      <c r="E74" s="27">
        <f>'Cena na poramnuvanje'!E74*'Sreden kurs'!$D$19</f>
        <v>0</v>
      </c>
      <c r="F74" s="27">
        <f>'Cena na poramnuvanje'!F74*'Sreden kurs'!$D$19</f>
        <v>0</v>
      </c>
      <c r="G74" s="27">
        <f>'Cena na poramnuvanje'!G74*'Sreden kurs'!$D$19</f>
        <v>3610.3328800000004</v>
      </c>
      <c r="H74" s="27">
        <f>'Cena na poramnuvanje'!H74*'Sreden kurs'!$D$19</f>
        <v>5491.3829400000004</v>
      </c>
      <c r="I74" s="27">
        <f>'Cena na poramnuvanje'!I74*'Sreden kurs'!$D$19</f>
        <v>5616.0048200000001</v>
      </c>
      <c r="J74" s="27">
        <f>'Cena na poramnuvanje'!J74*'Sreden kurs'!$D$19</f>
        <v>0</v>
      </c>
      <c r="K74" s="27">
        <f>'Cena na poramnuvanje'!K74*'Sreden kurs'!$D$19</f>
        <v>0</v>
      </c>
      <c r="L74" s="27">
        <f>'Cena na poramnuvanje'!L74*'Sreden kurs'!$D$19</f>
        <v>0</v>
      </c>
      <c r="M74" s="27">
        <f>'Cena na poramnuvanje'!M74*'Sreden kurs'!$D$19</f>
        <v>0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8"/>
      <c r="C75" s="9" t="s">
        <v>29</v>
      </c>
      <c r="D75" s="29">
        <f>'Cena na poramnuvanje'!D75*'Sreden kurs'!$D$19</f>
        <v>0</v>
      </c>
      <c r="E75" s="29">
        <f>'Cena na poramnuvanje'!E75*'Sreden kurs'!$D$19</f>
        <v>0</v>
      </c>
      <c r="F75" s="29">
        <f>'Cena na poramnuvanje'!F75*'Sreden kurs'!$D$19</f>
        <v>0</v>
      </c>
      <c r="G75" s="29">
        <f>'Cena na poramnuvanje'!G75*'Sreden kurs'!$D$19</f>
        <v>10830.99864</v>
      </c>
      <c r="H75" s="29">
        <f>'Cena na poramnuvanje'!H75*'Sreden kurs'!$D$19</f>
        <v>16473.531879999999</v>
      </c>
      <c r="I75" s="29">
        <f>'Cena na poramnuvanje'!I75*'Sreden kurs'!$D$19</f>
        <v>16847.397519999999</v>
      </c>
      <c r="J75" s="29">
        <f>'Cena na poramnuvanje'!J75*'Sreden kurs'!$D$19</f>
        <v>0</v>
      </c>
      <c r="K75" s="29">
        <f>'Cena na poramnuvanje'!K75*'Sreden kurs'!$D$19</f>
        <v>0</v>
      </c>
      <c r="L75" s="29">
        <f>'Cena na poramnuvanje'!L75*'Sreden kurs'!$D$19</f>
        <v>0</v>
      </c>
      <c r="M75" s="29">
        <f>'Cena na poramnuvanje'!M75*'Sreden kurs'!$D$19</f>
        <v>0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6" t="str">
        <f>'Cena na poramnuvanje'!B76:B79</f>
        <v>19.12.2021</v>
      </c>
      <c r="C76" s="6" t="s">
        <v>26</v>
      </c>
      <c r="D76" s="27">
        <f>'Cena na poramnuvanje'!D76*'Sreden kurs'!$D$20</f>
        <v>14172.96262</v>
      </c>
      <c r="E76" s="27">
        <f>'Cena na poramnuvanje'!E76*'Sreden kurs'!$D$20</f>
        <v>13539.982180000001</v>
      </c>
      <c r="F76" s="27">
        <f>'Cena na poramnuvanje'!F76*'Sreden kurs'!$D$20</f>
        <v>0</v>
      </c>
      <c r="G76" s="27">
        <f>'Cena na poramnuvanje'!G76*'Sreden kurs'!$D$20</f>
        <v>9541.5940399999999</v>
      </c>
      <c r="H76" s="27">
        <f>'Cena na poramnuvanje'!H76*'Sreden kurs'!$D$20</f>
        <v>9062.8486000000012</v>
      </c>
      <c r="I76" s="27">
        <f>'Cena na poramnuvanje'!I76*'Sreden kurs'!$D$20</f>
        <v>8347.1982000000007</v>
      </c>
      <c r="J76" s="27">
        <f>'Cena na poramnuvanje'!J76*'Sreden kurs'!$D$20</f>
        <v>0</v>
      </c>
      <c r="K76" s="27">
        <f>'Cena na poramnuvanje'!K76*'Sreden kurs'!$D$20</f>
        <v>20458.34734</v>
      </c>
      <c r="L76" s="27">
        <f>'Cena na poramnuvanje'!L76*'Sreden kurs'!$D$20</f>
        <v>0</v>
      </c>
      <c r="M76" s="27">
        <f>'Cena na poramnuvanje'!M76*'Sreden kurs'!$D$20</f>
        <v>24989.154700000003</v>
      </c>
      <c r="N76" s="27">
        <f>'Cena na poramnuvanje'!N76*'Sreden kurs'!$D$20</f>
        <v>23683.989589178102</v>
      </c>
      <c r="O76" s="27">
        <f>'Cena na poramnuvanje'!O76*'Sreden kurs'!$D$20</f>
        <v>22619.971452166305</v>
      </c>
      <c r="P76" s="27">
        <f>'Cena na poramnuvanje'!P76*'Sreden kurs'!$D$20</f>
        <v>0</v>
      </c>
      <c r="Q76" s="27">
        <f>'Cena na poramnuvanje'!Q76*'Sreden kurs'!$D$20</f>
        <v>0</v>
      </c>
      <c r="R76" s="27">
        <f>'Cena na poramnuvanje'!R76*'Sreden kurs'!$D$20</f>
        <v>23090.830320000001</v>
      </c>
      <c r="S76" s="27">
        <f>'Cena na poramnuvanje'!S76*'Sreden kurs'!$D$20</f>
        <v>0</v>
      </c>
      <c r="T76" s="27">
        <f>'Cena na poramnuvanje'!T76*'Sreden kurs'!$D$20</f>
        <v>27527.245859999999</v>
      </c>
      <c r="U76" s="27">
        <f>'Cena na poramnuvanje'!U76*'Sreden kurs'!$D$20</f>
        <v>27762.300000000003</v>
      </c>
      <c r="V76" s="27">
        <f>'Cena na poramnuvanje'!V76*'Sreden kurs'!$D$20</f>
        <v>25335.874980000004</v>
      </c>
      <c r="W76" s="27">
        <f>'Cena na poramnuvanje'!W76*'Sreden kurs'!$D$20</f>
        <v>25174.853640000001</v>
      </c>
      <c r="X76" s="27">
        <f>'Cena na poramnuvanje'!X76*'Sreden kurs'!$D$20</f>
        <v>24594.930040000003</v>
      </c>
      <c r="Y76" s="27">
        <f>'Cena na poramnuvanje'!Y76*'Sreden kurs'!$D$20</f>
        <v>25019.384760000001</v>
      </c>
      <c r="Z76" s="27">
        <f>'Cena na poramnuvanje'!Z76*'Sreden kurs'!$D$20</f>
        <v>25331.556400000005</v>
      </c>
      <c r="AA76" s="28">
        <f>'Cena na poramnuvanje'!AA76*'Sreden kurs'!$D$20</f>
        <v>16825.331132995794</v>
      </c>
    </row>
    <row r="77" spans="2:27" x14ac:dyDescent="0.25">
      <c r="B77" s="67"/>
      <c r="C77" s="6" t="s">
        <v>27</v>
      </c>
      <c r="D77" s="27">
        <f>'Cena na poramnuvanje'!D77*'Sreden kurs'!$D$20</f>
        <v>0</v>
      </c>
      <c r="E77" s="27">
        <f>'Cena na poramnuvanje'!E77*'Sreden kurs'!$D$20</f>
        <v>0</v>
      </c>
      <c r="F77" s="27">
        <f>'Cena na poramnuvanje'!F77*'Sreden kurs'!$D$20</f>
        <v>0</v>
      </c>
      <c r="G77" s="27">
        <f>'Cena na poramnuvanje'!G77*'Sreden kurs'!$D$20</f>
        <v>0</v>
      </c>
      <c r="H77" s="27">
        <f>'Cena na poramnuvanje'!H77*'Sreden kurs'!$D$20</f>
        <v>0</v>
      </c>
      <c r="I77" s="27">
        <f>'Cena na poramnuvanje'!I77*'Sreden kurs'!$D$20</f>
        <v>0</v>
      </c>
      <c r="J77" s="27">
        <f>'Cena na poramnuvanje'!J77*'Sreden kurs'!$D$20</f>
        <v>0</v>
      </c>
      <c r="K77" s="27">
        <f>'Cena na poramnuvanje'!K77*'Sreden kurs'!$D$20</f>
        <v>0</v>
      </c>
      <c r="L77" s="27">
        <f>'Cena na poramnuvanje'!L77*'Sreden kurs'!$D$20</f>
        <v>0</v>
      </c>
      <c r="M77" s="27">
        <f>'Cena na poramnuvanje'!M77*'Sreden kurs'!$D$20</f>
        <v>0</v>
      </c>
      <c r="N77" s="27">
        <f>'Cena na poramnuvanje'!N77*'Sreden kurs'!$D$20</f>
        <v>0</v>
      </c>
      <c r="O77" s="27">
        <f>'Cena na poramnuvanje'!O77*'Sreden kurs'!$D$20</f>
        <v>0</v>
      </c>
      <c r="P77" s="27">
        <f>'Cena na poramnuvanje'!P77*'Sreden kurs'!$D$20</f>
        <v>7678.4352399999998</v>
      </c>
      <c r="Q77" s="27">
        <f>'Cena na poramnuvanje'!Q77*'Sreden kurs'!$D$20</f>
        <v>6015.165</v>
      </c>
      <c r="R77" s="27">
        <f>'Cena na poramnuvanje'!R77*'Sreden kurs'!$D$20</f>
        <v>0</v>
      </c>
      <c r="S77" s="27">
        <f>'Cena na poramnuvanje'!S77*'Sreden kurs'!$D$20</f>
        <v>8176.9227599999995</v>
      </c>
      <c r="T77" s="27">
        <f>'Cena na poramnuvanje'!T77*'Sreden kurs'!$D$20</f>
        <v>0</v>
      </c>
      <c r="U77" s="27">
        <f>'Cena na poramnuvanje'!U77*'Sreden kurs'!$D$20</f>
        <v>0</v>
      </c>
      <c r="V77" s="27">
        <f>'Cena na poramnuvanje'!V77*'Sreden kurs'!$D$20</f>
        <v>0</v>
      </c>
      <c r="W77" s="27">
        <f>'Cena na poramnuvanje'!W77*'Sreden kurs'!$D$20</f>
        <v>0</v>
      </c>
      <c r="X77" s="27">
        <f>'Cena na poramnuvanje'!X77*'Sreden kurs'!$D$20</f>
        <v>0</v>
      </c>
      <c r="Y77" s="27">
        <f>'Cena na poramnuvanje'!Y77*'Sreden kurs'!$D$20</f>
        <v>0</v>
      </c>
      <c r="Z77" s="27">
        <f>'Cena na poramnuvanje'!Z77*'Sreden kurs'!$D$20</f>
        <v>0</v>
      </c>
      <c r="AA77" s="28">
        <f>'Cena na poramnuvanje'!AA77*'Sreden kurs'!$D$20</f>
        <v>0</v>
      </c>
    </row>
    <row r="78" spans="2:27" ht="24" customHeight="1" x14ac:dyDescent="0.25">
      <c r="B78" s="67"/>
      <c r="C78" s="6" t="s">
        <v>28</v>
      </c>
      <c r="D78" s="27">
        <f>'Cena na poramnuvanje'!D78*'Sreden kurs'!$D$20</f>
        <v>0</v>
      </c>
      <c r="E78" s="27">
        <f>'Cena na poramnuvanje'!E78*'Sreden kurs'!$D$20</f>
        <v>0</v>
      </c>
      <c r="F78" s="27">
        <f>'Cena na poramnuvanje'!F78*'Sreden kurs'!$D$20</f>
        <v>4401.8669</v>
      </c>
      <c r="G78" s="27">
        <f>'Cena na poramnuvanje'!G78*'Sreden kurs'!$D$20</f>
        <v>0</v>
      </c>
      <c r="H78" s="27">
        <f>'Cena na poramnuvanje'!H78*'Sreden kurs'!$D$20</f>
        <v>0</v>
      </c>
      <c r="I78" s="27">
        <f>'Cena na poramnuvanje'!I78*'Sreden kurs'!$D$20</f>
        <v>0</v>
      </c>
      <c r="J78" s="27">
        <f>'Cena na poramnuvanje'!J78*'Sreden kurs'!$D$20</f>
        <v>4385.8264600000002</v>
      </c>
      <c r="K78" s="27">
        <f>'Cena na poramnuvanje'!K78*'Sreden kurs'!$D$20</f>
        <v>0</v>
      </c>
      <c r="L78" s="27">
        <f>'Cena na poramnuvanje'!L78*'Sreden kurs'!$D$20</f>
        <v>8175.6888800000006</v>
      </c>
      <c r="M78" s="27">
        <f>'Cena na poramnuvanje'!M78*'Sreden kurs'!$D$20</f>
        <v>0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8"/>
      <c r="C79" s="9" t="s">
        <v>29</v>
      </c>
      <c r="D79" s="29">
        <f>'Cena na poramnuvanje'!D79*'Sreden kurs'!$D$20</f>
        <v>0</v>
      </c>
      <c r="E79" s="29">
        <f>'Cena na poramnuvanje'!E79*'Sreden kurs'!$D$20</f>
        <v>0</v>
      </c>
      <c r="F79" s="29">
        <f>'Cena na poramnuvanje'!F79*'Sreden kurs'!$D$20</f>
        <v>13205.600700000001</v>
      </c>
      <c r="G79" s="29">
        <f>'Cena na poramnuvanje'!G79*'Sreden kurs'!$D$20</f>
        <v>0</v>
      </c>
      <c r="H79" s="29">
        <f>'Cena na poramnuvanje'!H79*'Sreden kurs'!$D$20</f>
        <v>0</v>
      </c>
      <c r="I79" s="29">
        <f>'Cena na poramnuvanje'!I79*'Sreden kurs'!$D$20</f>
        <v>0</v>
      </c>
      <c r="J79" s="29">
        <f>'Cena na poramnuvanje'!J79*'Sreden kurs'!$D$20</f>
        <v>13157.479380000001</v>
      </c>
      <c r="K79" s="29">
        <f>'Cena na poramnuvanje'!K79*'Sreden kurs'!$D$20</f>
        <v>0</v>
      </c>
      <c r="L79" s="29">
        <f>'Cena na poramnuvanje'!L79*'Sreden kurs'!$D$20</f>
        <v>24526.449700000001</v>
      </c>
      <c r="M79" s="29">
        <f>'Cena na poramnuvanje'!M79*'Sreden kurs'!$D$20</f>
        <v>0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6" t="str">
        <f>'Cena na poramnuvanje'!B80:B83</f>
        <v>20.12.2021</v>
      </c>
      <c r="C80" s="6" t="s">
        <v>26</v>
      </c>
      <c r="D80" s="27">
        <f>'Cena na poramnuvanje'!D80*'Sreden kurs'!$D$21</f>
        <v>12827.41648</v>
      </c>
      <c r="E80" s="27">
        <f>'Cena na poramnuvanje'!E80*'Sreden kurs'!$D$21</f>
        <v>11754.557820000002</v>
      </c>
      <c r="F80" s="27">
        <f>'Cena na poramnuvanje'!F80*'Sreden kurs'!$D$21</f>
        <v>9062.8486000000012</v>
      </c>
      <c r="G80" s="27">
        <f>'Cena na poramnuvanje'!G80*'Sreden kurs'!$D$21</f>
        <v>9062.8486000000012</v>
      </c>
      <c r="H80" s="27">
        <f>'Cena na poramnuvanje'!H80*'Sreden kurs'!$D$21</f>
        <v>11116.64186</v>
      </c>
      <c r="I80" s="27">
        <f>'Cena na poramnuvanje'!I80*'Sreden kurs'!$D$21</f>
        <v>14360.512380000004</v>
      </c>
      <c r="J80" s="27">
        <f>'Cena na poramnuvanje'!J80*'Sreden kurs'!$D$21</f>
        <v>27762.300000000003</v>
      </c>
      <c r="K80" s="27">
        <f>'Cena na poramnuvanje'!K80*'Sreden kurs'!$D$21</f>
        <v>27762.300000000003</v>
      </c>
      <c r="L80" s="27">
        <f>'Cena na poramnuvanje'!L80*'Sreden kurs'!$D$21</f>
        <v>26855.679820930574</v>
      </c>
      <c r="M80" s="27">
        <f>'Cena na poramnuvanje'!M80*'Sreden kurs'!$D$21</f>
        <v>26365.641573592584</v>
      </c>
      <c r="N80" s="27">
        <f>'Cena na poramnuvanje'!N80*'Sreden kurs'!$D$21</f>
        <v>27762.300000000003</v>
      </c>
      <c r="O80" s="27">
        <f>'Cena na poramnuvanje'!O80*'Sreden kurs'!$D$21</f>
        <v>26369.106445647274</v>
      </c>
      <c r="P80" s="27">
        <f>'Cena na poramnuvanje'!P80*'Sreden kurs'!$D$21</f>
        <v>26009.002158736166</v>
      </c>
      <c r="Q80" s="27">
        <f>'Cena na poramnuvanje'!Q80*'Sreden kurs'!$D$21</f>
        <v>26348.055444139198</v>
      </c>
      <c r="R80" s="27">
        <f>'Cena na poramnuvanje'!R80*'Sreden kurs'!$D$21</f>
        <v>27762.300000000003</v>
      </c>
      <c r="S80" s="27">
        <f>'Cena na poramnuvanje'!S80*'Sreden kurs'!$D$21</f>
        <v>27762.300000000003</v>
      </c>
      <c r="T80" s="27">
        <f>'Cena na poramnuvanje'!T80*'Sreden kurs'!$D$21</f>
        <v>25478.901339642172</v>
      </c>
      <c r="U80" s="27">
        <f>'Cena na poramnuvanje'!U80*'Sreden kurs'!$D$21</f>
        <v>26890.854841986453</v>
      </c>
      <c r="V80" s="27">
        <f>'Cena na poramnuvanje'!V80*'Sreden kurs'!$D$21</f>
        <v>27762.300000000003</v>
      </c>
      <c r="W80" s="27">
        <f>'Cena na poramnuvanje'!W80*'Sreden kurs'!$D$21</f>
        <v>26849.786588860985</v>
      </c>
      <c r="X80" s="27">
        <f>'Cena na poramnuvanje'!X80*'Sreden kurs'!$D$21</f>
        <v>26042.994667903527</v>
      </c>
      <c r="Y80" s="27">
        <f>'Cena na poramnuvanje'!Y80*'Sreden kurs'!$D$21</f>
        <v>25826.783013548444</v>
      </c>
      <c r="Z80" s="27">
        <f>'Cena na poramnuvanje'!Z80*'Sreden kurs'!$D$21</f>
        <v>27762.300000000003</v>
      </c>
      <c r="AA80" s="28">
        <f>'Cena na poramnuvanje'!AA80*'Sreden kurs'!$D$21</f>
        <v>19238.980110573983</v>
      </c>
    </row>
    <row r="81" spans="2:27" x14ac:dyDescent="0.25">
      <c r="B81" s="67"/>
      <c r="C81" s="6" t="s">
        <v>27</v>
      </c>
      <c r="D81" s="27">
        <f>'Cena na poramnuvanje'!D81*'Sreden kurs'!$D$21</f>
        <v>0</v>
      </c>
      <c r="E81" s="27">
        <f>'Cena na poramnuvanje'!E81*'Sreden kurs'!$D$21</f>
        <v>0</v>
      </c>
      <c r="F81" s="27">
        <f>'Cena na poramnuvanje'!F81*'Sreden kurs'!$D$21</f>
        <v>0</v>
      </c>
      <c r="G81" s="27">
        <f>'Cena na poramnuvanje'!G81*'Sreden kurs'!$D$21</f>
        <v>0</v>
      </c>
      <c r="H81" s="27">
        <f>'Cena na poramnuvanje'!H81*'Sreden kurs'!$D$21</f>
        <v>0</v>
      </c>
      <c r="I81" s="27">
        <f>'Cena na poramnuvanje'!I81*'Sreden kurs'!$D$21</f>
        <v>0</v>
      </c>
      <c r="J81" s="27">
        <f>'Cena na poramnuvanje'!J81*'Sreden kurs'!$D$21</f>
        <v>0</v>
      </c>
      <c r="K81" s="27">
        <f>'Cena na poramnuvanje'!K81*'Sreden kurs'!$D$21</f>
        <v>0</v>
      </c>
      <c r="L81" s="27">
        <f>'Cena na poramnuvanje'!L81*'Sreden kurs'!$D$21</f>
        <v>0</v>
      </c>
      <c r="M81" s="27">
        <f>'Cena na poramnuvanje'!M81*'Sreden kurs'!$D$21</f>
        <v>0</v>
      </c>
      <c r="N81" s="27">
        <f>'Cena na poramnuvanje'!N81*'Sreden kurs'!$D$21</f>
        <v>0</v>
      </c>
      <c r="O81" s="27">
        <f>'Cena na poramnuvanje'!O81*'Sreden kurs'!$D$21</f>
        <v>0</v>
      </c>
      <c r="P81" s="27">
        <f>'Cena na poramnuvanje'!P81*'Sreden kurs'!$D$21</f>
        <v>0</v>
      </c>
      <c r="Q81" s="27">
        <f>'Cena na poramnuvanje'!Q81*'Sreden kurs'!$D$21</f>
        <v>0</v>
      </c>
      <c r="R81" s="27">
        <f>'Cena na poramnuvanje'!R81*'Sreden kurs'!$D$21</f>
        <v>0</v>
      </c>
      <c r="S81" s="27">
        <f>'Cena na poramnuvanje'!S81*'Sreden kurs'!$D$21</f>
        <v>0</v>
      </c>
      <c r="T81" s="27">
        <f>'Cena na poramnuvanje'!T81*'Sreden kurs'!$D$21</f>
        <v>0</v>
      </c>
      <c r="U81" s="27">
        <f>'Cena na poramnuvanje'!U81*'Sreden kurs'!$D$21</f>
        <v>0</v>
      </c>
      <c r="V81" s="27">
        <f>'Cena na poramnuvanje'!V81*'Sreden kurs'!$D$21</f>
        <v>0</v>
      </c>
      <c r="W81" s="27">
        <f>'Cena na poramnuvanje'!W81*'Sreden kurs'!$D$21</f>
        <v>0</v>
      </c>
      <c r="X81" s="27">
        <f>'Cena na poramnuvanje'!X81*'Sreden kurs'!$D$21</f>
        <v>0</v>
      </c>
      <c r="Y81" s="27">
        <f>'Cena na poramnuvanje'!Y81*'Sreden kurs'!$D$21</f>
        <v>0</v>
      </c>
      <c r="Z81" s="27">
        <f>'Cena na poramnuvanje'!Z81*'Sreden kurs'!$D$21</f>
        <v>0</v>
      </c>
      <c r="AA81" s="28">
        <f>'Cena na poramnuvanje'!AA81*'Sreden kurs'!$D$21</f>
        <v>0</v>
      </c>
    </row>
    <row r="82" spans="2:27" x14ac:dyDescent="0.25">
      <c r="B82" s="67"/>
      <c r="C82" s="6" t="s">
        <v>28</v>
      </c>
      <c r="D82" s="27">
        <f>'Cena na poramnuvanje'!D82*'Sreden kurs'!$D$21</f>
        <v>0</v>
      </c>
      <c r="E82" s="27">
        <f>'Cena na poramnuvanje'!E82*'Sreden kurs'!$D$21</f>
        <v>0</v>
      </c>
      <c r="F82" s="27">
        <f>'Cena na poramnuvanje'!F82*'Sreden kurs'!$D$21</f>
        <v>0</v>
      </c>
      <c r="G82" s="27">
        <f>'Cena na poramnuvanje'!G82*'Sreden kurs'!$D$21</f>
        <v>0</v>
      </c>
      <c r="H82" s="27">
        <f>'Cena na poramnuvanje'!H82*'Sreden kurs'!$D$21</f>
        <v>0</v>
      </c>
      <c r="I82" s="27">
        <f>'Cena na poramnuvanje'!I82*'Sreden kurs'!$D$21</f>
        <v>0</v>
      </c>
      <c r="J82" s="27">
        <f>'Cena na poramnuvanje'!J82*'Sreden kurs'!$D$21</f>
        <v>0</v>
      </c>
      <c r="K82" s="27">
        <f>'Cena na poramnuvanje'!K82*'Sreden kurs'!$D$21</f>
        <v>0</v>
      </c>
      <c r="L82" s="27">
        <f>'Cena na poramnuvanje'!L82*'Sreden kurs'!$D$21</f>
        <v>0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8"/>
      <c r="C83" s="9" t="s">
        <v>29</v>
      </c>
      <c r="D83" s="29">
        <f>'Cena na poramnuvanje'!D83*'Sreden kurs'!$D$21</f>
        <v>0</v>
      </c>
      <c r="E83" s="29">
        <f>'Cena na poramnuvanje'!E83*'Sreden kurs'!$D$21</f>
        <v>0</v>
      </c>
      <c r="F83" s="29">
        <f>'Cena na poramnuvanje'!F83*'Sreden kurs'!$D$21</f>
        <v>0</v>
      </c>
      <c r="G83" s="29">
        <f>'Cena na poramnuvanje'!G83*'Sreden kurs'!$D$21</f>
        <v>0</v>
      </c>
      <c r="H83" s="29">
        <f>'Cena na poramnuvanje'!H83*'Sreden kurs'!$D$21</f>
        <v>0</v>
      </c>
      <c r="I83" s="29">
        <f>'Cena na poramnuvanje'!I83*'Sreden kurs'!$D$21</f>
        <v>0</v>
      </c>
      <c r="J83" s="29">
        <f>'Cena na poramnuvanje'!J83*'Sreden kurs'!$D$21</f>
        <v>0</v>
      </c>
      <c r="K83" s="29">
        <f>'Cena na poramnuvanje'!K83*'Sreden kurs'!$D$21</f>
        <v>0</v>
      </c>
      <c r="L83" s="29">
        <f>'Cena na poramnuvanje'!L83*'Sreden kurs'!$D$21</f>
        <v>0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6" t="str">
        <f>'Cena na poramnuvanje'!B84:B87</f>
        <v>21.12.2021</v>
      </c>
      <c r="C84" s="6" t="s">
        <v>26</v>
      </c>
      <c r="D84" s="27">
        <f>'Cena na poramnuvanje'!D84*'Sreden kurs'!$D$22</f>
        <v>26269.025685000004</v>
      </c>
      <c r="E84" s="27">
        <f>'Cena na poramnuvanje'!E84*'Sreden kurs'!$D$22</f>
        <v>22713.438880999998</v>
      </c>
      <c r="F84" s="27">
        <f>'Cena na poramnuvanje'!F84*'Sreden kurs'!$D$22</f>
        <v>17841.758483437985</v>
      </c>
      <c r="G84" s="27">
        <f>'Cena na poramnuvanje'!G84*'Sreden kurs'!$D$22</f>
        <v>16127.213984</v>
      </c>
      <c r="H84" s="27">
        <f>'Cena na poramnuvanje'!H84*'Sreden kurs'!$D$22</f>
        <v>19250.072796500001</v>
      </c>
      <c r="I84" s="27">
        <f>'Cena na poramnuvanje'!I84*'Sreden kurs'!$D$22</f>
        <v>24671.664125500003</v>
      </c>
      <c r="J84" s="27">
        <f>'Cena na poramnuvanje'!J84*'Sreden kurs'!$D$22</f>
        <v>25269.412383870971</v>
      </c>
      <c r="K84" s="27">
        <f>'Cena na poramnuvanje'!K84*'Sreden kurs'!$D$22</f>
        <v>27758.745000000006</v>
      </c>
      <c r="L84" s="27">
        <f>'Cena na poramnuvanje'!L84*'Sreden kurs'!$D$22</f>
        <v>26359.342971668179</v>
      </c>
      <c r="M84" s="27">
        <f>'Cena na poramnuvanje'!M84*'Sreden kurs'!$D$22</f>
        <v>26347.024010174919</v>
      </c>
      <c r="N84" s="27">
        <f>'Cena na poramnuvanje'!N84*'Sreden kurs'!$D$22</f>
        <v>26354.089841542485</v>
      </c>
      <c r="O84" s="27">
        <f>'Cena na poramnuvanje'!O84*'Sreden kurs'!$D$22</f>
        <v>27758.745000000003</v>
      </c>
      <c r="P84" s="27">
        <f>'Cena na poramnuvanje'!P84*'Sreden kurs'!$D$22</f>
        <v>27758.745000000006</v>
      </c>
      <c r="Q84" s="27">
        <f>'Cena na poramnuvanje'!Q84*'Sreden kurs'!$D$22</f>
        <v>27758.745000000003</v>
      </c>
      <c r="R84" s="27">
        <f>'Cena na poramnuvanje'!R84*'Sreden kurs'!$D$22</f>
        <v>25402.929694000428</v>
      </c>
      <c r="S84" s="27">
        <f>'Cena na poramnuvanje'!S84*'Sreden kurs'!$D$22</f>
        <v>26347.165055333258</v>
      </c>
      <c r="T84" s="27">
        <f>'Cena na poramnuvanje'!T84*'Sreden kurs'!$D$22</f>
        <v>27758.745000000003</v>
      </c>
      <c r="U84" s="27">
        <f>'Cena na poramnuvanje'!U84*'Sreden kurs'!$D$22</f>
        <v>27758.745000000006</v>
      </c>
      <c r="V84" s="27">
        <f>'Cena na poramnuvanje'!V84*'Sreden kurs'!$D$22</f>
        <v>27758.745000000003</v>
      </c>
      <c r="W84" s="27">
        <f>'Cena na poramnuvanje'!W84*'Sreden kurs'!$D$22</f>
        <v>26452.182361337425</v>
      </c>
      <c r="X84" s="27">
        <f>'Cena na poramnuvanje'!X84*'Sreden kurs'!$D$22</f>
        <v>27758.745000000003</v>
      </c>
      <c r="Y84" s="27">
        <f>'Cena na poramnuvanje'!Y84*'Sreden kurs'!$D$22</f>
        <v>26862.729776777942</v>
      </c>
      <c r="Z84" s="27">
        <f>'Cena na poramnuvanje'!Z84*'Sreden kurs'!$D$22</f>
        <v>26855.519705486469</v>
      </c>
      <c r="AA84" s="28">
        <f>'Cena na poramnuvanje'!AA84*'Sreden kurs'!$D$22</f>
        <v>27758.745000000006</v>
      </c>
    </row>
    <row r="85" spans="2:27" x14ac:dyDescent="0.25">
      <c r="B85" s="67"/>
      <c r="C85" s="6" t="s">
        <v>27</v>
      </c>
      <c r="D85" s="27">
        <f>'Cena na poramnuvanje'!D85*'Sreden kurs'!$D$22</f>
        <v>0</v>
      </c>
      <c r="E85" s="27">
        <f>'Cena na poramnuvanje'!E85*'Sreden kurs'!$D$22</f>
        <v>0</v>
      </c>
      <c r="F85" s="27">
        <f>'Cena na poramnuvanje'!F85*'Sreden kurs'!$D$22</f>
        <v>0</v>
      </c>
      <c r="G85" s="27">
        <f>'Cena na poramnuvanje'!G85*'Sreden kurs'!$D$22</f>
        <v>0</v>
      </c>
      <c r="H85" s="27">
        <f>'Cena na poramnuvanje'!H85*'Sreden kurs'!$D$22</f>
        <v>0</v>
      </c>
      <c r="I85" s="27">
        <f>'Cena na poramnuvanje'!I85*'Sreden kurs'!$D$22</f>
        <v>0</v>
      </c>
      <c r="J85" s="27">
        <f>'Cena na poramnuvanje'!J85*'Sreden kurs'!$D$22</f>
        <v>0</v>
      </c>
      <c r="K85" s="27">
        <f>'Cena na poramnuvanje'!K85*'Sreden kurs'!$D$22</f>
        <v>0</v>
      </c>
      <c r="L85" s="27">
        <f>'Cena na poramnuvanje'!L85*'Sreden kurs'!$D$22</f>
        <v>0</v>
      </c>
      <c r="M85" s="27">
        <f>'Cena na poramnuvanje'!M85*'Sreden kurs'!$D$22</f>
        <v>0</v>
      </c>
      <c r="N85" s="27">
        <f>'Cena na poramnuvanje'!N85*'Sreden kurs'!$D$22</f>
        <v>0</v>
      </c>
      <c r="O85" s="27">
        <f>'Cena na poramnuvanje'!O85*'Sreden kurs'!$D$22</f>
        <v>0</v>
      </c>
      <c r="P85" s="27">
        <f>'Cena na poramnuvanje'!P85*'Sreden kurs'!$D$22</f>
        <v>0</v>
      </c>
      <c r="Q85" s="27">
        <f>'Cena na poramnuvanje'!Q85*'Sreden kurs'!$D$22</f>
        <v>0</v>
      </c>
      <c r="R85" s="27">
        <f>'Cena na poramnuvanje'!R85*'Sreden kurs'!$D$22</f>
        <v>0</v>
      </c>
      <c r="S85" s="27">
        <f>'Cena na poramnuvanje'!S85*'Sreden kurs'!$D$22</f>
        <v>0</v>
      </c>
      <c r="T85" s="27">
        <f>'Cena na poramnuvanje'!T85*'Sreden kurs'!$D$22</f>
        <v>0</v>
      </c>
      <c r="U85" s="27">
        <f>'Cena na poramnuvanje'!U85*'Sreden kurs'!$D$22</f>
        <v>0</v>
      </c>
      <c r="V85" s="27">
        <f>'Cena na poramnuvanje'!V85*'Sreden kurs'!$D$22</f>
        <v>0</v>
      </c>
      <c r="W85" s="27">
        <f>'Cena na poramnuvanje'!W85*'Sreden kurs'!$D$22</f>
        <v>0</v>
      </c>
      <c r="X85" s="27">
        <f>'Cena na poramnuvanje'!X85*'Sreden kurs'!$D$22</f>
        <v>0</v>
      </c>
      <c r="Y85" s="27">
        <f>'Cena na poramnuvanje'!Y85*'Sreden kurs'!$D$22</f>
        <v>0</v>
      </c>
      <c r="Z85" s="27">
        <f>'Cena na poramnuvanje'!Z85*'Sreden kurs'!$D$22</f>
        <v>0</v>
      </c>
      <c r="AA85" s="28">
        <f>'Cena na poramnuvanje'!AA85*'Sreden kurs'!$D$22</f>
        <v>0</v>
      </c>
    </row>
    <row r="86" spans="2:27" x14ac:dyDescent="0.25">
      <c r="B86" s="67"/>
      <c r="C86" s="6" t="s">
        <v>28</v>
      </c>
      <c r="D86" s="27">
        <f>'Cena na poramnuvanje'!D86*'Sreden kurs'!$D$22</f>
        <v>0</v>
      </c>
      <c r="E86" s="27">
        <f>'Cena na poramnuvanje'!E86*'Sreden kurs'!$D$22</f>
        <v>0</v>
      </c>
      <c r="F86" s="27">
        <f>'Cena na poramnuvanje'!F86*'Sreden kurs'!$D$22</f>
        <v>0</v>
      </c>
      <c r="G86" s="27">
        <f>'Cena na poramnuvanje'!G86*'Sreden kurs'!$D$22</f>
        <v>0</v>
      </c>
      <c r="H86" s="27">
        <f>'Cena na poramnuvanje'!H86*'Sreden kurs'!$D$22</f>
        <v>0</v>
      </c>
      <c r="I86" s="27">
        <f>'Cena na poramnuvanje'!I86*'Sreden kurs'!$D$22</f>
        <v>0</v>
      </c>
      <c r="J86" s="27">
        <f>'Cena na poramnuvanje'!J86*'Sreden kurs'!$D$22</f>
        <v>0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8"/>
      <c r="C87" s="9" t="s">
        <v>29</v>
      </c>
      <c r="D87" s="29">
        <f>'Cena na poramnuvanje'!D87*'Sreden kurs'!$D$22</f>
        <v>0</v>
      </c>
      <c r="E87" s="29">
        <f>'Cena na poramnuvanje'!E87*'Sreden kurs'!$D$22</f>
        <v>0</v>
      </c>
      <c r="F87" s="29">
        <f>'Cena na poramnuvanje'!F87*'Sreden kurs'!$D$22</f>
        <v>0</v>
      </c>
      <c r="G87" s="29">
        <f>'Cena na poramnuvanje'!G87*'Sreden kurs'!$D$22</f>
        <v>0</v>
      </c>
      <c r="H87" s="29">
        <f>'Cena na poramnuvanje'!H87*'Sreden kurs'!$D$22</f>
        <v>0</v>
      </c>
      <c r="I87" s="29">
        <f>'Cena na poramnuvanje'!I87*'Sreden kurs'!$D$22</f>
        <v>0</v>
      </c>
      <c r="J87" s="29">
        <f>'Cena na poramnuvanje'!J87*'Sreden kurs'!$D$22</f>
        <v>0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6" t="str">
        <f>'Cena na poramnuvanje'!B88:B91</f>
        <v>22.12.2021</v>
      </c>
      <c r="C88" s="6" t="s">
        <v>26</v>
      </c>
      <c r="D88" s="27">
        <f>'Cena na poramnuvanje'!D88*'Sreden kurs'!$D$23</f>
        <v>27750.195</v>
      </c>
      <c r="E88" s="27">
        <f>'Cena na poramnuvanje'!E88*'Sreden kurs'!$D$23</f>
        <v>26862.954722829214</v>
      </c>
      <c r="F88" s="27">
        <f>'Cena na poramnuvanje'!F88*'Sreden kurs'!$D$23</f>
        <v>27750.194999999996</v>
      </c>
      <c r="G88" s="27">
        <f>'Cena na poramnuvanje'!G88*'Sreden kurs'!$D$23</f>
        <v>23773.236284769231</v>
      </c>
      <c r="H88" s="27">
        <f>'Cena na poramnuvanje'!H88*'Sreden kurs'!$D$23</f>
        <v>24663.659275894734</v>
      </c>
      <c r="I88" s="27">
        <f>'Cena na poramnuvanje'!I88*'Sreden kurs'!$D$23</f>
        <v>0</v>
      </c>
      <c r="J88" s="27">
        <f>'Cena na poramnuvanje'!J88*'Sreden kurs'!$D$23</f>
        <v>27750.195</v>
      </c>
      <c r="K88" s="27">
        <f>'Cena na poramnuvanje'!K88*'Sreden kurs'!$D$23</f>
        <v>26970.947100000001</v>
      </c>
      <c r="L88" s="27">
        <f>'Cena na poramnuvanje'!L88*'Sreden kurs'!$D$23</f>
        <v>26344.213214350795</v>
      </c>
      <c r="M88" s="27">
        <f>'Cena na poramnuvanje'!M88*'Sreden kurs'!$D$23</f>
        <v>26838.44387457527</v>
      </c>
      <c r="N88" s="27">
        <f>'Cena na poramnuvanje'!N88*'Sreden kurs'!$D$23</f>
        <v>27750.195000000003</v>
      </c>
      <c r="O88" s="27">
        <f>'Cena na poramnuvanje'!O88*'Sreden kurs'!$D$23</f>
        <v>26835.470919964428</v>
      </c>
      <c r="P88" s="27">
        <f>'Cena na poramnuvanje'!P88*'Sreden kurs'!$D$23</f>
        <v>27750.195</v>
      </c>
      <c r="Q88" s="27">
        <f>'Cena na poramnuvanje'!Q88*'Sreden kurs'!$D$23</f>
        <v>27750.195</v>
      </c>
      <c r="R88" s="27">
        <f>'Cena na poramnuvanje'!R88*'Sreden kurs'!$D$23</f>
        <v>26781.790266279619</v>
      </c>
      <c r="S88" s="27">
        <f>'Cena na poramnuvanje'!S88*'Sreden kurs'!$D$23</f>
        <v>27750.195</v>
      </c>
      <c r="T88" s="27">
        <f>'Cena na poramnuvanje'!T88*'Sreden kurs'!$D$23</f>
        <v>27750.194999999996</v>
      </c>
      <c r="U88" s="27">
        <f>'Cena na poramnuvanje'!U88*'Sreden kurs'!$D$23</f>
        <v>27750.195</v>
      </c>
      <c r="V88" s="27">
        <f>'Cena na poramnuvanje'!V88*'Sreden kurs'!$D$23</f>
        <v>27750.195</v>
      </c>
      <c r="W88" s="27">
        <f>'Cena na poramnuvanje'!W88*'Sreden kurs'!$D$23</f>
        <v>27750.195</v>
      </c>
      <c r="X88" s="27">
        <f>'Cena na poramnuvanje'!X88*'Sreden kurs'!$D$23</f>
        <v>27750.195</v>
      </c>
      <c r="Y88" s="27">
        <f>'Cena na poramnuvanje'!Y88*'Sreden kurs'!$D$23</f>
        <v>27750.195000000003</v>
      </c>
      <c r="Z88" s="27">
        <f>'Cena na poramnuvanje'!Z88*'Sreden kurs'!$D$23</f>
        <v>27750.195</v>
      </c>
      <c r="AA88" s="28">
        <f>'Cena na poramnuvanje'!AA88*'Sreden kurs'!$D$23</f>
        <v>27750.195</v>
      </c>
    </row>
    <row r="89" spans="2:27" x14ac:dyDescent="0.25">
      <c r="B89" s="67"/>
      <c r="C89" s="6" t="s">
        <v>27</v>
      </c>
      <c r="D89" s="27">
        <f>'Cena na poramnuvanje'!D89*'Sreden kurs'!$D$23</f>
        <v>0</v>
      </c>
      <c r="E89" s="27">
        <f>'Cena na poramnuvanje'!E89*'Sreden kurs'!$D$23</f>
        <v>0</v>
      </c>
      <c r="F89" s="27">
        <f>'Cena na poramnuvanje'!F89*'Sreden kurs'!$D$23</f>
        <v>0</v>
      </c>
      <c r="G89" s="27">
        <f>'Cena na poramnuvanje'!G89*'Sreden kurs'!$D$23</f>
        <v>0</v>
      </c>
      <c r="H89" s="27">
        <f>'Cena na poramnuvanje'!H89*'Sreden kurs'!$D$23</f>
        <v>0</v>
      </c>
      <c r="I89" s="27">
        <f>'Cena na poramnuvanje'!I89*'Sreden kurs'!$D$23</f>
        <v>0</v>
      </c>
      <c r="J89" s="27">
        <f>'Cena na poramnuvanje'!J89*'Sreden kurs'!$D$23</f>
        <v>0</v>
      </c>
      <c r="K89" s="27">
        <f>'Cena na poramnuvanje'!K89*'Sreden kurs'!$D$23</f>
        <v>0</v>
      </c>
      <c r="L89" s="27">
        <f>'Cena na poramnuvanje'!L89*'Sreden kurs'!$D$23</f>
        <v>0</v>
      </c>
      <c r="M89" s="27">
        <f>'Cena na poramnuvanje'!M89*'Sreden kurs'!$D$23</f>
        <v>0</v>
      </c>
      <c r="N89" s="27">
        <f>'Cena na poramnuvanje'!N89*'Sreden kurs'!$D$23</f>
        <v>0</v>
      </c>
      <c r="O89" s="27">
        <f>'Cena na poramnuvanje'!O89*'Sreden kurs'!$D$23</f>
        <v>0</v>
      </c>
      <c r="P89" s="27">
        <f>'Cena na poramnuvanje'!P89*'Sreden kurs'!$D$23</f>
        <v>0</v>
      </c>
      <c r="Q89" s="27">
        <f>'Cena na poramnuvanje'!Q89*'Sreden kurs'!$D$23</f>
        <v>0</v>
      </c>
      <c r="R89" s="27">
        <f>'Cena na poramnuvanje'!R89*'Sreden kurs'!$D$23</f>
        <v>0</v>
      </c>
      <c r="S89" s="27">
        <f>'Cena na poramnuvanje'!S89*'Sreden kurs'!$D$23</f>
        <v>0</v>
      </c>
      <c r="T89" s="27">
        <f>'Cena na poramnuvanje'!T89*'Sreden kurs'!$D$23</f>
        <v>0</v>
      </c>
      <c r="U89" s="27">
        <f>'Cena na poramnuvanje'!U89*'Sreden kurs'!$D$23</f>
        <v>0</v>
      </c>
      <c r="V89" s="27">
        <f>'Cena na poramnuvanje'!V89*'Sreden kurs'!$D$23</f>
        <v>0</v>
      </c>
      <c r="W89" s="27">
        <f>'Cena na poramnuvanje'!W89*'Sreden kurs'!$D$23</f>
        <v>0</v>
      </c>
      <c r="X89" s="27">
        <f>'Cena na poramnuvanje'!X89*'Sreden kurs'!$D$23</f>
        <v>0</v>
      </c>
      <c r="Y89" s="27">
        <f>'Cena na poramnuvanje'!Y89*'Sreden kurs'!$D$23</f>
        <v>0</v>
      </c>
      <c r="Z89" s="27">
        <f>'Cena na poramnuvanje'!Z89*'Sreden kurs'!$D$23</f>
        <v>0</v>
      </c>
      <c r="AA89" s="28">
        <f>'Cena na poramnuvanje'!AA89*'Sreden kurs'!$D$23</f>
        <v>0</v>
      </c>
    </row>
    <row r="90" spans="2:27" x14ac:dyDescent="0.25">
      <c r="B90" s="67"/>
      <c r="C90" s="6" t="s">
        <v>28</v>
      </c>
      <c r="D90" s="27">
        <f>'Cena na poramnuvanje'!D90*'Sreden kurs'!$D$23</f>
        <v>0</v>
      </c>
      <c r="E90" s="27">
        <f>'Cena na poramnuvanje'!E90*'Sreden kurs'!$D$23</f>
        <v>0</v>
      </c>
      <c r="F90" s="27">
        <f>'Cena na poramnuvanje'!F90*'Sreden kurs'!$D$23</f>
        <v>0</v>
      </c>
      <c r="G90" s="27">
        <f>'Cena na poramnuvanje'!G90*'Sreden kurs'!$D$23</f>
        <v>0</v>
      </c>
      <c r="H90" s="27">
        <f>'Cena na poramnuvanje'!H90*'Sreden kurs'!$D$23</f>
        <v>0</v>
      </c>
      <c r="I90" s="27">
        <f>'Cena na poramnuvanje'!I90*'Sreden kurs'!$D$23</f>
        <v>10899.659925</v>
      </c>
      <c r="J90" s="27">
        <f>'Cena na poramnuvanje'!J90*'Sreden kurs'!$D$23</f>
        <v>0</v>
      </c>
      <c r="K90" s="27">
        <f>'Cena na poramnuvanje'!K90*'Sreden kurs'!$D$23</f>
        <v>0</v>
      </c>
      <c r="L90" s="27">
        <f>'Cena na poramnuvanje'!L90*'Sreden kurs'!$D$23</f>
        <v>0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0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8"/>
      <c r="C91" s="9" t="s">
        <v>29</v>
      </c>
      <c r="D91" s="29">
        <f>'Cena na poramnuvanje'!D91*'Sreden kurs'!$D$23</f>
        <v>0</v>
      </c>
      <c r="E91" s="29">
        <f>'Cena na poramnuvanje'!E91*'Sreden kurs'!$D$23</f>
        <v>0</v>
      </c>
      <c r="F91" s="29">
        <f>'Cena na poramnuvanje'!F91*'Sreden kurs'!$D$23</f>
        <v>0</v>
      </c>
      <c r="G91" s="29">
        <f>'Cena na poramnuvanje'!G91*'Sreden kurs'!$D$23</f>
        <v>0</v>
      </c>
      <c r="H91" s="29">
        <f>'Cena na poramnuvanje'!H91*'Sreden kurs'!$D$23</f>
        <v>0</v>
      </c>
      <c r="I91" s="29">
        <f>'Cena na poramnuvanje'!I91*'Sreden kurs'!$D$23</f>
        <v>32698.363104</v>
      </c>
      <c r="J91" s="29">
        <f>'Cena na poramnuvanje'!J91*'Sreden kurs'!$D$23</f>
        <v>0</v>
      </c>
      <c r="K91" s="29">
        <f>'Cena na poramnuvanje'!K91*'Sreden kurs'!$D$23</f>
        <v>0</v>
      </c>
      <c r="L91" s="29">
        <f>'Cena na poramnuvanje'!L91*'Sreden kurs'!$D$23</f>
        <v>0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0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6" t="str">
        <f>'Cena na poramnuvanje'!B92:B95</f>
        <v>23.12.2021</v>
      </c>
      <c r="C92" s="6" t="s">
        <v>26</v>
      </c>
      <c r="D92" s="27">
        <f>'Cena na poramnuvanje'!D92*'Sreden kurs'!$D$24</f>
        <v>27726.21</v>
      </c>
      <c r="E92" s="27">
        <f>'Cena na poramnuvanje'!E92*'Sreden kurs'!$D$24</f>
        <v>25588.827278000001</v>
      </c>
      <c r="F92" s="27">
        <f>'Cena na poramnuvanje'!F92*'Sreden kurs'!$D$24</f>
        <v>22588.46738116943</v>
      </c>
      <c r="G92" s="27">
        <f>'Cena na poramnuvanje'!G92*'Sreden kurs'!$D$24</f>
        <v>21851.334169999995</v>
      </c>
      <c r="H92" s="27">
        <f>'Cena na poramnuvanje'!H92*'Sreden kurs'!$D$24</f>
        <v>22409.555197999998</v>
      </c>
      <c r="I92" s="27">
        <f>'Cena na poramnuvanje'!I92*'Sreden kurs'!$D$24</f>
        <v>27726.21</v>
      </c>
      <c r="J92" s="27">
        <f>'Cena na poramnuvanje'!J92*'Sreden kurs'!$D$24</f>
        <v>27070.103338818939</v>
      </c>
      <c r="K92" s="27">
        <f>'Cena na poramnuvanje'!K92*'Sreden kurs'!$D$24</f>
        <v>27726.21</v>
      </c>
      <c r="L92" s="27">
        <f>'Cena na poramnuvanje'!L92*'Sreden kurs'!$D$24</f>
        <v>26331.924392493784</v>
      </c>
      <c r="M92" s="27">
        <f>'Cena na poramnuvanje'!M92*'Sreden kurs'!$D$24</f>
        <v>27726.21</v>
      </c>
      <c r="N92" s="27">
        <f>'Cena na poramnuvanje'!N92*'Sreden kurs'!$D$24</f>
        <v>26333.656033194085</v>
      </c>
      <c r="O92" s="27">
        <f>'Cena na poramnuvanje'!O92*'Sreden kurs'!$D$24</f>
        <v>27726.21</v>
      </c>
      <c r="P92" s="27">
        <f>'Cena na poramnuvanje'!P92*'Sreden kurs'!$D$24</f>
        <v>26825.492923751095</v>
      </c>
      <c r="Q92" s="27">
        <f>'Cena na poramnuvanje'!Q92*'Sreden kurs'!$D$24</f>
        <v>26815.246917713106</v>
      </c>
      <c r="R92" s="27">
        <f>'Cena na poramnuvanje'!R92*'Sreden kurs'!$D$24</f>
        <v>25942.480689289503</v>
      </c>
      <c r="S92" s="27">
        <f>'Cena na poramnuvanje'!S92*'Sreden kurs'!$D$24</f>
        <v>25552.53362965574</v>
      </c>
      <c r="T92" s="27">
        <f>'Cena na poramnuvanje'!T92*'Sreden kurs'!$D$24</f>
        <v>25071.771070913586</v>
      </c>
      <c r="U92" s="27">
        <f>'Cena na poramnuvanje'!U92*'Sreden kurs'!$D$24</f>
        <v>24834.878744046498</v>
      </c>
      <c r="V92" s="27">
        <f>'Cena na poramnuvanje'!V92*'Sreden kurs'!$D$24</f>
        <v>27726.21</v>
      </c>
      <c r="W92" s="27">
        <f>'Cena na poramnuvanje'!W92*'Sreden kurs'!$D$24</f>
        <v>27726.21</v>
      </c>
      <c r="X92" s="27">
        <f>'Cena na poramnuvanje'!X92*'Sreden kurs'!$D$24</f>
        <v>25638.124200284379</v>
      </c>
      <c r="Y92" s="27">
        <f>'Cena na poramnuvanje'!Y92*'Sreden kurs'!$D$24</f>
        <v>19901.21308094011</v>
      </c>
      <c r="Z92" s="27">
        <f>'Cena na poramnuvanje'!Z92*'Sreden kurs'!$D$24</f>
        <v>19625.843713999999</v>
      </c>
      <c r="AA92" s="28">
        <f>'Cena na poramnuvanje'!AA92*'Sreden kurs'!$D$24</f>
        <v>13735.843638679729</v>
      </c>
    </row>
    <row r="93" spans="2:27" x14ac:dyDescent="0.25">
      <c r="B93" s="67"/>
      <c r="C93" s="6" t="s">
        <v>27</v>
      </c>
      <c r="D93" s="27">
        <f>'Cena na poramnuvanje'!D93*'Sreden kurs'!$D$24</f>
        <v>0</v>
      </c>
      <c r="E93" s="27">
        <f>'Cena na poramnuvanje'!E93*'Sreden kurs'!$D$24</f>
        <v>0</v>
      </c>
      <c r="F93" s="27">
        <f>'Cena na poramnuvanje'!F93*'Sreden kurs'!$D$24</f>
        <v>0</v>
      </c>
      <c r="G93" s="27">
        <f>'Cena na poramnuvanje'!G93*'Sreden kurs'!$D$24</f>
        <v>0</v>
      </c>
      <c r="H93" s="27">
        <f>'Cena na poramnuvanje'!H93*'Sreden kurs'!$D$24</f>
        <v>0</v>
      </c>
      <c r="I93" s="27">
        <f>'Cena na poramnuvanje'!I93*'Sreden kurs'!$D$24</f>
        <v>0</v>
      </c>
      <c r="J93" s="27">
        <f>'Cena na poramnuvanje'!J93*'Sreden kurs'!$D$24</f>
        <v>0</v>
      </c>
      <c r="K93" s="27">
        <f>'Cena na poramnuvanje'!K93*'Sreden kurs'!$D$24</f>
        <v>0</v>
      </c>
      <c r="L93" s="27">
        <f>'Cena na poramnuvanje'!L93*'Sreden kurs'!$D$24</f>
        <v>0</v>
      </c>
      <c r="M93" s="27">
        <f>'Cena na poramnuvanje'!M93*'Sreden kurs'!$D$24</f>
        <v>0</v>
      </c>
      <c r="N93" s="27">
        <f>'Cena na poramnuvanje'!N93*'Sreden kurs'!$D$24</f>
        <v>0</v>
      </c>
      <c r="O93" s="27">
        <f>'Cena na poramnuvanje'!O93*'Sreden kurs'!$D$24</f>
        <v>0</v>
      </c>
      <c r="P93" s="27">
        <f>'Cena na poramnuvanje'!P93*'Sreden kurs'!$D$24</f>
        <v>0</v>
      </c>
      <c r="Q93" s="27">
        <f>'Cena na poramnuvanje'!Q93*'Sreden kurs'!$D$24</f>
        <v>0</v>
      </c>
      <c r="R93" s="27">
        <f>'Cena na poramnuvanje'!R93*'Sreden kurs'!$D$24</f>
        <v>0</v>
      </c>
      <c r="S93" s="27">
        <f>'Cena na poramnuvanje'!S93*'Sreden kurs'!$D$24</f>
        <v>0</v>
      </c>
      <c r="T93" s="27">
        <f>'Cena na poramnuvanje'!T93*'Sreden kurs'!$D$24</f>
        <v>0</v>
      </c>
      <c r="U93" s="27">
        <f>'Cena na poramnuvanje'!U93*'Sreden kurs'!$D$24</f>
        <v>0</v>
      </c>
      <c r="V93" s="27">
        <f>'Cena na poramnuvanje'!V93*'Sreden kurs'!$D$24</f>
        <v>0</v>
      </c>
      <c r="W93" s="27">
        <f>'Cena na poramnuvanje'!W93*'Sreden kurs'!$D$24</f>
        <v>0</v>
      </c>
      <c r="X93" s="27">
        <f>'Cena na poramnuvanje'!X93*'Sreden kurs'!$D$24</f>
        <v>0</v>
      </c>
      <c r="Y93" s="27">
        <f>'Cena na poramnuvanje'!Y93*'Sreden kurs'!$D$24</f>
        <v>0</v>
      </c>
      <c r="Z93" s="27">
        <f>'Cena na poramnuvanje'!Z93*'Sreden kurs'!$D$24</f>
        <v>0</v>
      </c>
      <c r="AA93" s="28">
        <f>'Cena na poramnuvanje'!AA93*'Sreden kurs'!$D$24</f>
        <v>0</v>
      </c>
    </row>
    <row r="94" spans="2:27" x14ac:dyDescent="0.25">
      <c r="B94" s="67"/>
      <c r="C94" s="6" t="s">
        <v>28</v>
      </c>
      <c r="D94" s="27">
        <f>'Cena na poramnuvanje'!D94*'Sreden kurs'!$D$24</f>
        <v>0</v>
      </c>
      <c r="E94" s="27">
        <f>'Cena na poramnuvanje'!E94*'Sreden kurs'!$D$24</f>
        <v>0</v>
      </c>
      <c r="F94" s="27">
        <f>'Cena na poramnuvanje'!F94*'Sreden kurs'!$D$24</f>
        <v>0</v>
      </c>
      <c r="G94" s="27">
        <f>'Cena na poramnuvanje'!G94*'Sreden kurs'!$D$24</f>
        <v>0</v>
      </c>
      <c r="H94" s="27">
        <f>'Cena na poramnuvanje'!H94*'Sreden kurs'!$D$24</f>
        <v>0</v>
      </c>
      <c r="I94" s="27">
        <f>'Cena na poramnuvanje'!I94*'Sreden kurs'!$D$24</f>
        <v>0</v>
      </c>
      <c r="J94" s="27">
        <f>'Cena na poramnuvanje'!J94*'Sreden kurs'!$D$24</f>
        <v>0</v>
      </c>
      <c r="K94" s="27">
        <f>'Cena na poramnuvanje'!K94*'Sreden kurs'!$D$24</f>
        <v>0</v>
      </c>
      <c r="L94" s="27">
        <f>'Cena na poramnuvanje'!L94*'Sreden kurs'!$D$24</f>
        <v>0</v>
      </c>
      <c r="M94" s="27">
        <f>'Cena na poramnuvanje'!M94*'Sreden kurs'!$D$24</f>
        <v>0</v>
      </c>
      <c r="N94" s="27">
        <f>'Cena na poramnuvanje'!N94*'Sreden kurs'!$D$24</f>
        <v>0</v>
      </c>
      <c r="O94" s="27">
        <f>'Cena na poramnuvanje'!O94*'Sreden kurs'!$D$24</f>
        <v>0</v>
      </c>
      <c r="P94" s="27">
        <f>'Cena na poramnuvanje'!P94*'Sreden kurs'!$D$24</f>
        <v>0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8"/>
      <c r="C95" s="9" t="s">
        <v>29</v>
      </c>
      <c r="D95" s="29">
        <f>'Cena na poramnuvanje'!D95*'Sreden kurs'!$D$24</f>
        <v>0</v>
      </c>
      <c r="E95" s="29">
        <f>'Cena na poramnuvanje'!E95*'Sreden kurs'!$D$24</f>
        <v>0</v>
      </c>
      <c r="F95" s="29">
        <f>'Cena na poramnuvanje'!F95*'Sreden kurs'!$D$24</f>
        <v>0</v>
      </c>
      <c r="G95" s="29">
        <f>'Cena na poramnuvanje'!G95*'Sreden kurs'!$D$24</f>
        <v>0</v>
      </c>
      <c r="H95" s="29">
        <f>'Cena na poramnuvanje'!H95*'Sreden kurs'!$D$24</f>
        <v>0</v>
      </c>
      <c r="I95" s="29">
        <f>'Cena na poramnuvanje'!I95*'Sreden kurs'!$D$24</f>
        <v>0</v>
      </c>
      <c r="J95" s="29">
        <f>'Cena na poramnuvanje'!J95*'Sreden kurs'!$D$24</f>
        <v>0</v>
      </c>
      <c r="K95" s="29">
        <f>'Cena na poramnuvanje'!K95*'Sreden kurs'!$D$24</f>
        <v>0</v>
      </c>
      <c r="L95" s="29">
        <f>'Cena na poramnuvanje'!L95*'Sreden kurs'!$D$24</f>
        <v>0</v>
      </c>
      <c r="M95" s="29">
        <f>'Cena na poramnuvanje'!M95*'Sreden kurs'!$D$24</f>
        <v>0</v>
      </c>
      <c r="N95" s="29">
        <f>'Cena na poramnuvanje'!N95*'Sreden kurs'!$D$24</f>
        <v>0</v>
      </c>
      <c r="O95" s="29">
        <f>'Cena na poramnuvanje'!O95*'Sreden kurs'!$D$24</f>
        <v>0</v>
      </c>
      <c r="P95" s="29">
        <f>'Cena na poramnuvanje'!P95*'Sreden kurs'!$D$24</f>
        <v>0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6" t="str">
        <f>'Cena na poramnuvanje'!B96:B99</f>
        <v>24.12.2021</v>
      </c>
      <c r="C96" s="6" t="s">
        <v>26</v>
      </c>
      <c r="D96" s="27">
        <f>'Cena na poramnuvanje'!D96*'Sreden kurs'!$D$25</f>
        <v>11557.832746268219</v>
      </c>
      <c r="E96" s="27">
        <f>'Cena na poramnuvanje'!E96*'Sreden kurs'!$D$25</f>
        <v>13129.201204000001</v>
      </c>
      <c r="F96" s="27">
        <f>'Cena na poramnuvanje'!F96*'Sreden kurs'!$D$25</f>
        <v>11706.480837000001</v>
      </c>
      <c r="G96" s="27">
        <f>'Cena na poramnuvanje'!G96*'Sreden kurs'!$D$25</f>
        <v>9374.9144290079639</v>
      </c>
      <c r="H96" s="27">
        <f>'Cena na poramnuvanje'!H96*'Sreden kurs'!$D$25</f>
        <v>9370.9509869348549</v>
      </c>
      <c r="I96" s="27">
        <f>'Cena na poramnuvanje'!I96*'Sreden kurs'!$D$25</f>
        <v>13009.962742028831</v>
      </c>
      <c r="J96" s="27">
        <f>'Cena na poramnuvanje'!J96*'Sreden kurs'!$D$25</f>
        <v>14053.445704000003</v>
      </c>
      <c r="K96" s="27">
        <f>'Cena na poramnuvanje'!K96*'Sreden kurs'!$D$25</f>
        <v>18591.486199000003</v>
      </c>
      <c r="L96" s="27">
        <f>'Cena na poramnuvanje'!L96*'Sreden kurs'!$D$25</f>
        <v>18675.754224538741</v>
      </c>
      <c r="M96" s="27">
        <f>'Cena na poramnuvanje'!M96*'Sreden kurs'!$D$25</f>
        <v>22851.021018000003</v>
      </c>
      <c r="N96" s="27">
        <f>'Cena na poramnuvanje'!N96*'Sreden kurs'!$D$25</f>
        <v>23422.204119000002</v>
      </c>
      <c r="O96" s="27">
        <f>'Cena na poramnuvanje'!O96*'Sreden kurs'!$D$25</f>
        <v>21645.806190000007</v>
      </c>
      <c r="P96" s="27">
        <f>'Cena na poramnuvanje'!P96*'Sreden kurs'!$D$25</f>
        <v>20691.051809987264</v>
      </c>
      <c r="Q96" s="27">
        <f>'Cena na poramnuvanje'!Q96*'Sreden kurs'!$D$25</f>
        <v>17696.509441499999</v>
      </c>
      <c r="R96" s="27">
        <f>'Cena na poramnuvanje'!R96*'Sreden kurs'!$D$25</f>
        <v>0</v>
      </c>
      <c r="S96" s="27">
        <f>'Cena na poramnuvanje'!S96*'Sreden kurs'!$D$25</f>
        <v>0</v>
      </c>
      <c r="T96" s="27">
        <f>'Cena na poramnuvanje'!T96*'Sreden kurs'!$D$25</f>
        <v>0</v>
      </c>
      <c r="U96" s="27">
        <f>'Cena na poramnuvanje'!U96*'Sreden kurs'!$D$25</f>
        <v>25371.028584860142</v>
      </c>
      <c r="V96" s="27">
        <f>'Cena na poramnuvanje'!V96*'Sreden kurs'!$D$25</f>
        <v>24959.530804000002</v>
      </c>
      <c r="W96" s="27">
        <f>'Cena na poramnuvanje'!W96*'Sreden kurs'!$D$25</f>
        <v>22998.283975000002</v>
      </c>
      <c r="X96" s="27">
        <f>'Cena na poramnuvanje'!X96*'Sreden kurs'!$D$25</f>
        <v>23106.112499999999</v>
      </c>
      <c r="Y96" s="27">
        <f>'Cena na poramnuvanje'!Y96*'Sreden kurs'!$D$25</f>
        <v>0</v>
      </c>
      <c r="Z96" s="27">
        <f>'Cena na poramnuvanje'!Z96*'Sreden kurs'!$D$25</f>
        <v>24225.949738561092</v>
      </c>
      <c r="AA96" s="28">
        <f>'Cena na poramnuvanje'!AA96*'Sreden kurs'!$D$25</f>
        <v>10880.206254000001</v>
      </c>
    </row>
    <row r="97" spans="2:27" x14ac:dyDescent="0.25">
      <c r="B97" s="67"/>
      <c r="C97" s="6" t="s">
        <v>27</v>
      </c>
      <c r="D97" s="27">
        <f>'Cena na poramnuvanje'!D97*'Sreden kurs'!$D$25</f>
        <v>0</v>
      </c>
      <c r="E97" s="27">
        <f>'Cena na poramnuvanje'!E97*'Sreden kurs'!$D$25</f>
        <v>0</v>
      </c>
      <c r="F97" s="27">
        <f>'Cena na poramnuvanje'!F97*'Sreden kurs'!$D$25</f>
        <v>0</v>
      </c>
      <c r="G97" s="27">
        <f>'Cena na poramnuvanje'!G97*'Sreden kurs'!$D$25</f>
        <v>0</v>
      </c>
      <c r="H97" s="27">
        <f>'Cena na poramnuvanje'!H97*'Sreden kurs'!$D$25</f>
        <v>0</v>
      </c>
      <c r="I97" s="27">
        <f>'Cena na poramnuvanje'!I97*'Sreden kurs'!$D$25</f>
        <v>0</v>
      </c>
      <c r="J97" s="27">
        <f>'Cena na poramnuvanje'!J97*'Sreden kurs'!$D$25</f>
        <v>0</v>
      </c>
      <c r="K97" s="27">
        <f>'Cena na poramnuvanje'!K97*'Sreden kurs'!$D$25</f>
        <v>0</v>
      </c>
      <c r="L97" s="27">
        <f>'Cena na poramnuvanje'!L97*'Sreden kurs'!$D$25</f>
        <v>0</v>
      </c>
      <c r="M97" s="27">
        <f>'Cena na poramnuvanje'!M97*'Sreden kurs'!$D$25</f>
        <v>0</v>
      </c>
      <c r="N97" s="27">
        <f>'Cena na poramnuvanje'!N97*'Sreden kurs'!$D$25</f>
        <v>0</v>
      </c>
      <c r="O97" s="27">
        <f>'Cena na poramnuvanje'!O97*'Sreden kurs'!$D$25</f>
        <v>0</v>
      </c>
      <c r="P97" s="27">
        <f>'Cena na poramnuvanje'!P97*'Sreden kurs'!$D$25</f>
        <v>0</v>
      </c>
      <c r="Q97" s="27">
        <f>'Cena na poramnuvanje'!Q97*'Sreden kurs'!$D$25</f>
        <v>0</v>
      </c>
      <c r="R97" s="27">
        <f>'Cena na poramnuvanje'!R97*'Sreden kurs'!$D$25</f>
        <v>6942.3085210000008</v>
      </c>
      <c r="S97" s="27">
        <f>'Cena na poramnuvanje'!S97*'Sreden kurs'!$D$25</f>
        <v>7044.5915789999999</v>
      </c>
      <c r="T97" s="27">
        <f>'Cena na poramnuvanje'!T97*'Sreden kurs'!$D$25</f>
        <v>8626.8981629999998</v>
      </c>
      <c r="U97" s="27">
        <f>'Cena na poramnuvanje'!U97*'Sreden kurs'!$D$25</f>
        <v>0</v>
      </c>
      <c r="V97" s="27">
        <f>'Cena na poramnuvanje'!V97*'Sreden kurs'!$D$25</f>
        <v>0</v>
      </c>
      <c r="W97" s="27">
        <f>'Cena na poramnuvanje'!W97*'Sreden kurs'!$D$25</f>
        <v>0</v>
      </c>
      <c r="X97" s="27">
        <f>'Cena na poramnuvanje'!X97*'Sreden kurs'!$D$25</f>
        <v>0</v>
      </c>
      <c r="Y97" s="27">
        <f>'Cena na poramnuvanje'!Y97*'Sreden kurs'!$D$25</f>
        <v>7927.5531579999997</v>
      </c>
      <c r="Z97" s="27">
        <f>'Cena na poramnuvanje'!Z97*'Sreden kurs'!$D$25</f>
        <v>0</v>
      </c>
      <c r="AA97" s="28">
        <f>'Cena na poramnuvanje'!AA97*'Sreden kurs'!$D$25</f>
        <v>0</v>
      </c>
    </row>
    <row r="98" spans="2:27" x14ac:dyDescent="0.25">
      <c r="B98" s="67"/>
      <c r="C98" s="6" t="s">
        <v>28</v>
      </c>
      <c r="D98" s="27">
        <f>'Cena na poramnuvanje'!D98*'Sreden kurs'!$D$25</f>
        <v>0</v>
      </c>
      <c r="E98" s="27">
        <f>'Cena na poramnuvanje'!E98*'Sreden kurs'!$D$25</f>
        <v>0</v>
      </c>
      <c r="F98" s="27">
        <f>'Cena na poramnuvanje'!F98*'Sreden kurs'!$D$25</f>
        <v>0</v>
      </c>
      <c r="G98" s="27">
        <f>'Cena na poramnuvanje'!G98*'Sreden kurs'!$D$25</f>
        <v>0</v>
      </c>
      <c r="H98" s="27">
        <f>'Cena na poramnuvanje'!H98*'Sreden kurs'!$D$25</f>
        <v>0</v>
      </c>
      <c r="I98" s="27">
        <f>'Cena na poramnuvanje'!I98*'Sreden kurs'!$D$25</f>
        <v>0</v>
      </c>
      <c r="J98" s="27">
        <f>'Cena na poramnuvanje'!J98*'Sreden kurs'!$D$25</f>
        <v>0</v>
      </c>
      <c r="K98" s="27">
        <f>'Cena na poramnuvanje'!K98*'Sreden kurs'!$D$25</f>
        <v>0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0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8"/>
      <c r="C99" s="9" t="s">
        <v>29</v>
      </c>
      <c r="D99" s="29">
        <f>'Cena na poramnuvanje'!D99*'Sreden kurs'!$D$25</f>
        <v>0</v>
      </c>
      <c r="E99" s="29">
        <f>'Cena na poramnuvanje'!E99*'Sreden kurs'!$D$25</f>
        <v>0</v>
      </c>
      <c r="F99" s="29">
        <f>'Cena na poramnuvanje'!F99*'Sreden kurs'!$D$25</f>
        <v>0</v>
      </c>
      <c r="G99" s="29">
        <f>'Cena na poramnuvanje'!G99*'Sreden kurs'!$D$25</f>
        <v>0</v>
      </c>
      <c r="H99" s="29">
        <f>'Cena na poramnuvanje'!H99*'Sreden kurs'!$D$25</f>
        <v>0</v>
      </c>
      <c r="I99" s="29">
        <f>'Cena na poramnuvanje'!I99*'Sreden kurs'!$D$25</f>
        <v>0</v>
      </c>
      <c r="J99" s="29">
        <f>'Cena na poramnuvanje'!J99*'Sreden kurs'!$D$25</f>
        <v>0</v>
      </c>
      <c r="K99" s="29">
        <f>'Cena na poramnuvanje'!K99*'Sreden kurs'!$D$25</f>
        <v>0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0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6" t="str">
        <f>'Cena na poramnuvanje'!B100:B103</f>
        <v>25.12.2021</v>
      </c>
      <c r="C100" s="6" t="s">
        <v>26</v>
      </c>
      <c r="D100" s="27">
        <f>'Cena na poramnuvanje'!D100*'Sreden kurs'!$D$26</f>
        <v>10676.4931</v>
      </c>
      <c r="E100" s="27">
        <f>'Cena na poramnuvanje'!E100*'Sreden kurs'!$D$26</f>
        <v>10665.403840000001</v>
      </c>
      <c r="F100" s="27">
        <f>'Cena na poramnuvanje'!F100*'Sreden kurs'!$D$26</f>
        <v>10676.4931</v>
      </c>
      <c r="G100" s="27">
        <f>'Cena na poramnuvanje'!G100*'Sreden kurs'!$D$26</f>
        <v>0</v>
      </c>
      <c r="H100" s="27">
        <f>'Cena na poramnuvanje'!H100*'Sreden kurs'!$D$26</f>
        <v>0</v>
      </c>
      <c r="I100" s="27">
        <f>'Cena na poramnuvanje'!I100*'Sreden kurs'!$D$26</f>
        <v>0</v>
      </c>
      <c r="J100" s="27">
        <f>'Cena na poramnuvanje'!J100*'Sreden kurs'!$D$26</f>
        <v>11831.62435</v>
      </c>
      <c r="K100" s="27">
        <f>'Cena na poramnuvanje'!K100*'Sreden kurs'!$D$26</f>
        <v>13164.799830000002</v>
      </c>
      <c r="L100" s="27">
        <f>'Cena na poramnuvanje'!L100*'Sreden kurs'!$D$26</f>
        <v>14909.573821364063</v>
      </c>
      <c r="M100" s="27">
        <f>'Cena na poramnuvanje'!M100*'Sreden kurs'!$D$26</f>
        <v>19087.696809999998</v>
      </c>
      <c r="N100" s="27">
        <f>'Cena na poramnuvanje'!N100*'Sreden kurs'!$D$26</f>
        <v>20151.033629999998</v>
      </c>
      <c r="O100" s="27">
        <f>'Cena na poramnuvanje'!O100*'Sreden kurs'!$D$26</f>
        <v>0</v>
      </c>
      <c r="P100" s="27">
        <f>'Cena na poramnuvanje'!P100*'Sreden kurs'!$D$26</f>
        <v>0</v>
      </c>
      <c r="Q100" s="27">
        <f>'Cena na poramnuvanje'!Q100*'Sreden kurs'!$D$26</f>
        <v>0</v>
      </c>
      <c r="R100" s="27">
        <f>'Cena na poramnuvanje'!R100*'Sreden kurs'!$D$26</f>
        <v>0</v>
      </c>
      <c r="S100" s="27">
        <f>'Cena na poramnuvanje'!S100*'Sreden kurs'!$D$26</f>
        <v>20884.773000000001</v>
      </c>
      <c r="T100" s="27">
        <f>'Cena na poramnuvanje'!T100*'Sreden kurs'!$D$26</f>
        <v>0</v>
      </c>
      <c r="U100" s="27">
        <f>'Cena na poramnuvanje'!U100*'Sreden kurs'!$D$26</f>
        <v>22623.322540000001</v>
      </c>
      <c r="V100" s="27">
        <f>'Cena na poramnuvanje'!V100*'Sreden kurs'!$D$26</f>
        <v>22819.232799999998</v>
      </c>
      <c r="W100" s="27">
        <f>'Cena na poramnuvanje'!W100*'Sreden kurs'!$D$26</f>
        <v>22276.475130000003</v>
      </c>
      <c r="X100" s="27">
        <f>'Cena na poramnuvanje'!X100*'Sreden kurs'!$D$26</f>
        <v>21612.35167</v>
      </c>
      <c r="Y100" s="27">
        <f>'Cena na poramnuvanje'!Y100*'Sreden kurs'!$D$26</f>
        <v>0</v>
      </c>
      <c r="Z100" s="27">
        <f>'Cena na poramnuvanje'!Z100*'Sreden kurs'!$D$26</f>
        <v>0</v>
      </c>
      <c r="AA100" s="28">
        <f>'Cena na poramnuvanje'!AA100*'Sreden kurs'!$D$26</f>
        <v>0</v>
      </c>
    </row>
    <row r="101" spans="2:27" x14ac:dyDescent="0.25">
      <c r="B101" s="67"/>
      <c r="C101" s="6" t="s">
        <v>27</v>
      </c>
      <c r="D101" s="27">
        <f>'Cena na poramnuvanje'!D101*'Sreden kurs'!$D$26</f>
        <v>0</v>
      </c>
      <c r="E101" s="27">
        <f>'Cena na poramnuvanje'!E101*'Sreden kurs'!$D$26</f>
        <v>0</v>
      </c>
      <c r="F101" s="27">
        <f>'Cena na poramnuvanje'!F101*'Sreden kurs'!$D$26</f>
        <v>0</v>
      </c>
      <c r="G101" s="27">
        <f>'Cena na poramnuvanje'!G101*'Sreden kurs'!$D$26</f>
        <v>0</v>
      </c>
      <c r="H101" s="27">
        <f>'Cena na poramnuvanje'!H101*'Sreden kurs'!$D$26</f>
        <v>0</v>
      </c>
      <c r="I101" s="27">
        <f>'Cena na poramnuvanje'!I101*'Sreden kurs'!$D$26</f>
        <v>0</v>
      </c>
      <c r="J101" s="27">
        <f>'Cena na poramnuvanje'!J101*'Sreden kurs'!$D$26</f>
        <v>0</v>
      </c>
      <c r="K101" s="27">
        <f>'Cena na poramnuvanje'!K101*'Sreden kurs'!$D$26</f>
        <v>0</v>
      </c>
      <c r="L101" s="27">
        <f>'Cena na poramnuvanje'!L101*'Sreden kurs'!$D$26</f>
        <v>0</v>
      </c>
      <c r="M101" s="27">
        <f>'Cena na poramnuvanje'!M101*'Sreden kurs'!$D$26</f>
        <v>0</v>
      </c>
      <c r="N101" s="27">
        <f>'Cena na poramnuvanje'!N101*'Sreden kurs'!$D$26</f>
        <v>0</v>
      </c>
      <c r="O101" s="27">
        <f>'Cena na poramnuvanje'!O101*'Sreden kurs'!$D$26</f>
        <v>7110.67994</v>
      </c>
      <c r="P101" s="27">
        <f>'Cena na poramnuvanje'!P101*'Sreden kurs'!$D$26</f>
        <v>5153.0657651199999</v>
      </c>
      <c r="Q101" s="27">
        <f>'Cena na poramnuvanje'!Q101*'Sreden kurs'!$D$26</f>
        <v>4265.4112751871653</v>
      </c>
      <c r="R101" s="27">
        <f>'Cena na poramnuvanje'!R101*'Sreden kurs'!$D$26</f>
        <v>6872.2608499999997</v>
      </c>
      <c r="S101" s="27">
        <f>'Cena na poramnuvanje'!S101*'Sreden kurs'!$D$26</f>
        <v>0</v>
      </c>
      <c r="T101" s="27">
        <f>'Cena na poramnuvanje'!T101*'Sreden kurs'!$D$26</f>
        <v>4279.8382899999997</v>
      </c>
      <c r="U101" s="27">
        <f>'Cena na poramnuvanje'!U101*'Sreden kurs'!$D$26</f>
        <v>0</v>
      </c>
      <c r="V101" s="27">
        <f>'Cena na poramnuvanje'!V101*'Sreden kurs'!$D$26</f>
        <v>0</v>
      </c>
      <c r="W101" s="27">
        <f>'Cena na poramnuvanje'!W101*'Sreden kurs'!$D$26</f>
        <v>0</v>
      </c>
      <c r="X101" s="27">
        <f>'Cena na poramnuvanje'!X101*'Sreden kurs'!$D$26</f>
        <v>0</v>
      </c>
      <c r="Y101" s="27">
        <f>'Cena na poramnuvanje'!Y101*'Sreden kurs'!$D$26</f>
        <v>5432.2365978947364</v>
      </c>
      <c r="Z101" s="27">
        <f>'Cena na poramnuvanje'!Z101*'Sreden kurs'!$D$26</f>
        <v>5582.2603185551734</v>
      </c>
      <c r="AA101" s="28">
        <f>'Cena na poramnuvanje'!AA101*'Sreden kurs'!$D$26</f>
        <v>2832.3349128724376</v>
      </c>
    </row>
    <row r="102" spans="2:27" x14ac:dyDescent="0.25">
      <c r="B102" s="67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0</v>
      </c>
      <c r="F102" s="27">
        <f>'Cena na poramnuvanje'!F102*'Sreden kurs'!$D$26</f>
        <v>0</v>
      </c>
      <c r="G102" s="27">
        <f>'Cena na poramnuvanje'!G102*'Sreden kurs'!$D$26</f>
        <v>2304.7178699999999</v>
      </c>
      <c r="H102" s="27">
        <f>'Cena na poramnuvanje'!H102*'Sreden kurs'!$D$26</f>
        <v>3696.42</v>
      </c>
      <c r="I102" s="27">
        <f>'Cena na poramnuvanje'!I102*'Sreden kurs'!$D$26</f>
        <v>3860.2946199999997</v>
      </c>
      <c r="J102" s="27">
        <f>'Cena na poramnuvanje'!J102*'Sreden kurs'!$D$26</f>
        <v>0</v>
      </c>
      <c r="K102" s="27">
        <f>'Cena na poramnuvanje'!K102*'Sreden kurs'!$D$26</f>
        <v>0</v>
      </c>
      <c r="L102" s="27">
        <f>'Cena na poramnuvanje'!L102*'Sreden kurs'!$D$26</f>
        <v>0</v>
      </c>
      <c r="M102" s="27">
        <f>'Cena na poramnuvanje'!M102*'Sreden kurs'!$D$26</f>
        <v>0</v>
      </c>
      <c r="N102" s="27">
        <f>'Cena na poramnuvanje'!N102*'Sreden kurs'!$D$26</f>
        <v>0</v>
      </c>
      <c r="O102" s="27">
        <f>'Cena na poramnuvanje'!O102*'Sreden kurs'!$D$26</f>
        <v>0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8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0</v>
      </c>
      <c r="F103" s="29">
        <f>'Cena na poramnuvanje'!F103*'Sreden kurs'!$D$26</f>
        <v>0</v>
      </c>
      <c r="G103" s="29">
        <f>'Cena na poramnuvanje'!G103*'Sreden kurs'!$D$26</f>
        <v>6914.1536100000003</v>
      </c>
      <c r="H103" s="29">
        <f>'Cena na poramnuvanje'!H103*'Sreden kurs'!$D$26</f>
        <v>11089.26</v>
      </c>
      <c r="I103" s="29">
        <f>'Cena na poramnuvanje'!I103*'Sreden kurs'!$D$26</f>
        <v>11580.26779</v>
      </c>
      <c r="J103" s="29">
        <f>'Cena na poramnuvanje'!J103*'Sreden kurs'!$D$26</f>
        <v>0</v>
      </c>
      <c r="K103" s="29">
        <f>'Cena na poramnuvanje'!K103*'Sreden kurs'!$D$26</f>
        <v>0</v>
      </c>
      <c r="L103" s="29">
        <f>'Cena na poramnuvanje'!L103*'Sreden kurs'!$D$26</f>
        <v>0</v>
      </c>
      <c r="M103" s="29">
        <f>'Cena na poramnuvanje'!M103*'Sreden kurs'!$D$26</f>
        <v>0</v>
      </c>
      <c r="N103" s="29">
        <f>'Cena na poramnuvanje'!N103*'Sreden kurs'!$D$26</f>
        <v>0</v>
      </c>
      <c r="O103" s="29">
        <f>'Cena na poramnuvanje'!O103*'Sreden kurs'!$D$26</f>
        <v>0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6" t="str">
        <f>'Cena na poramnuvanje'!B104:B107</f>
        <v>26.12.2021</v>
      </c>
      <c r="C104" s="6" t="s">
        <v>26</v>
      </c>
      <c r="D104" s="27">
        <f>'Cena na poramnuvanje'!D104*'Sreden kurs'!$D$27</f>
        <v>11628.321249999999</v>
      </c>
      <c r="E104" s="27">
        <f>'Cena na poramnuvanje'!E104*'Sreden kurs'!$D$27</f>
        <v>9862.0955490693723</v>
      </c>
      <c r="F104" s="27">
        <f>'Cena na poramnuvanje'!F104*'Sreden kurs'!$D$27</f>
        <v>11630.785529999999</v>
      </c>
      <c r="G104" s="27">
        <f>'Cena na poramnuvanje'!G104*'Sreden kurs'!$D$27</f>
        <v>0</v>
      </c>
      <c r="H104" s="27">
        <f>'Cena na poramnuvanje'!H104*'Sreden kurs'!$D$27</f>
        <v>0</v>
      </c>
      <c r="I104" s="27">
        <f>'Cena na poramnuvanje'!I104*'Sreden kurs'!$D$27</f>
        <v>0</v>
      </c>
      <c r="J104" s="27">
        <f>'Cena na poramnuvanje'!J104*'Sreden kurs'!$D$27</f>
        <v>0</v>
      </c>
      <c r="K104" s="27">
        <f>'Cena na poramnuvanje'!K104*'Sreden kurs'!$D$27</f>
        <v>0</v>
      </c>
      <c r="L104" s="27">
        <f>'Cena na poramnuvanje'!L104*'Sreden kurs'!$D$27</f>
        <v>0</v>
      </c>
      <c r="M104" s="27">
        <f>'Cena na poramnuvanje'!M104*'Sreden kurs'!$D$27</f>
        <v>17182.808370000002</v>
      </c>
      <c r="N104" s="27">
        <f>'Cena na poramnuvanje'!N104*'Sreden kurs'!$D$27</f>
        <v>0</v>
      </c>
      <c r="O104" s="27">
        <f>'Cena na poramnuvanje'!O104*'Sreden kurs'!$D$27</f>
        <v>0</v>
      </c>
      <c r="P104" s="27">
        <f>'Cena na poramnuvanje'!P104*'Sreden kurs'!$D$27</f>
        <v>0</v>
      </c>
      <c r="Q104" s="27">
        <f>'Cena na poramnuvanje'!Q104*'Sreden kurs'!$D$27</f>
        <v>16682.403871921601</v>
      </c>
      <c r="R104" s="27">
        <f>'Cena na poramnuvanje'!R104*'Sreden kurs'!$D$27</f>
        <v>17862.949649999999</v>
      </c>
      <c r="S104" s="27">
        <f>'Cena na poramnuvanje'!S104*'Sreden kurs'!$D$27</f>
        <v>0</v>
      </c>
      <c r="T104" s="27">
        <f>'Cena na poramnuvanje'!T104*'Sreden kurs'!$D$27</f>
        <v>18080.42236</v>
      </c>
      <c r="U104" s="27">
        <f>'Cena na poramnuvanje'!U104*'Sreden kurs'!$D$27</f>
        <v>0</v>
      </c>
      <c r="V104" s="27">
        <f>'Cena na poramnuvanje'!V104*'Sreden kurs'!$D$27</f>
        <v>0</v>
      </c>
      <c r="W104" s="27">
        <f>'Cena na poramnuvanje'!W104*'Sreden kurs'!$D$27</f>
        <v>0</v>
      </c>
      <c r="X104" s="27">
        <f>'Cena na poramnuvanje'!X104*'Sreden kurs'!$D$27</f>
        <v>0</v>
      </c>
      <c r="Y104" s="27">
        <f>'Cena na poramnuvanje'!Y104*'Sreden kurs'!$D$27</f>
        <v>0</v>
      </c>
      <c r="Z104" s="27">
        <f>'Cena na poramnuvanje'!Z104*'Sreden kurs'!$D$27</f>
        <v>0</v>
      </c>
      <c r="AA104" s="28">
        <f>'Cena na poramnuvanje'!AA104*'Sreden kurs'!$D$27</f>
        <v>0</v>
      </c>
    </row>
    <row r="105" spans="2:27" x14ac:dyDescent="0.25">
      <c r="B105" s="67"/>
      <c r="C105" s="6" t="s">
        <v>27</v>
      </c>
      <c r="D105" s="27">
        <f>'Cena na poramnuvanje'!D105*'Sreden kurs'!$D$27</f>
        <v>0</v>
      </c>
      <c r="E105" s="27">
        <f>'Cena na poramnuvanje'!E105*'Sreden kurs'!$D$27</f>
        <v>0</v>
      </c>
      <c r="F105" s="27">
        <f>'Cena na poramnuvanje'!F105*'Sreden kurs'!$D$27</f>
        <v>0</v>
      </c>
      <c r="G105" s="27">
        <f>'Cena na poramnuvanje'!G105*'Sreden kurs'!$D$27</f>
        <v>0</v>
      </c>
      <c r="H105" s="27">
        <f>'Cena na poramnuvanje'!H105*'Sreden kurs'!$D$27</f>
        <v>0</v>
      </c>
      <c r="I105" s="27">
        <f>'Cena na poramnuvanje'!I105*'Sreden kurs'!$D$27</f>
        <v>0</v>
      </c>
      <c r="J105" s="27">
        <f>'Cena na poramnuvanje'!J105*'Sreden kurs'!$D$27</f>
        <v>3092.5650637832409</v>
      </c>
      <c r="K105" s="27">
        <f>'Cena na poramnuvanje'!K105*'Sreden kurs'!$D$27</f>
        <v>2909.8243328477424</v>
      </c>
      <c r="L105" s="27">
        <f>'Cena na poramnuvanje'!L105*'Sreden kurs'!$D$27</f>
        <v>3223.2782400000001</v>
      </c>
      <c r="M105" s="27">
        <f>'Cena na poramnuvanje'!M105*'Sreden kurs'!$D$27</f>
        <v>0</v>
      </c>
      <c r="N105" s="27">
        <f>'Cena na poramnuvanje'!N105*'Sreden kurs'!$D$27</f>
        <v>6140.9857600000005</v>
      </c>
      <c r="O105" s="27">
        <f>'Cena na poramnuvanje'!O105*'Sreden kurs'!$D$27</f>
        <v>6247.5658699999994</v>
      </c>
      <c r="P105" s="27">
        <f>'Cena na poramnuvanje'!P105*'Sreden kurs'!$D$27</f>
        <v>6142.2179000000006</v>
      </c>
      <c r="Q105" s="27">
        <f>'Cena na poramnuvanje'!Q105*'Sreden kurs'!$D$27</f>
        <v>0</v>
      </c>
      <c r="R105" s="27">
        <f>'Cena na poramnuvanje'!R105*'Sreden kurs'!$D$27</f>
        <v>0</v>
      </c>
      <c r="S105" s="27">
        <f>'Cena na poramnuvanje'!S105*'Sreden kurs'!$D$27</f>
        <v>3575.0542100000002</v>
      </c>
      <c r="T105" s="27">
        <f>'Cena na poramnuvanje'!T105*'Sreden kurs'!$D$27</f>
        <v>0</v>
      </c>
      <c r="U105" s="27">
        <f>'Cena na poramnuvanje'!U105*'Sreden kurs'!$D$27</f>
        <v>6733.6450999999997</v>
      </c>
      <c r="V105" s="27">
        <f>'Cena na poramnuvanje'!V105*'Sreden kurs'!$D$27</f>
        <v>5227.6357792715226</v>
      </c>
      <c r="W105" s="27">
        <f>'Cena na poramnuvanje'!W105*'Sreden kurs'!$D$27</f>
        <v>4432.7375237902388</v>
      </c>
      <c r="X105" s="27">
        <f>'Cena na poramnuvanje'!X105*'Sreden kurs'!$D$27</f>
        <v>3971.3373500804109</v>
      </c>
      <c r="Y105" s="27">
        <f>'Cena na poramnuvanje'!Y105*'Sreden kurs'!$D$27</f>
        <v>3189.0547150413222</v>
      </c>
      <c r="Z105" s="27">
        <f>'Cena na poramnuvanje'!Z105*'Sreden kurs'!$D$27</f>
        <v>2864.10943</v>
      </c>
      <c r="AA105" s="28">
        <f>'Cena na poramnuvanje'!AA105*'Sreden kurs'!$D$27</f>
        <v>2509.0117088171819</v>
      </c>
    </row>
    <row r="106" spans="2:27" x14ac:dyDescent="0.25">
      <c r="B106" s="67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0</v>
      </c>
      <c r="F106" s="27">
        <f>'Cena na poramnuvanje'!F106*'Sreden kurs'!$D$27</f>
        <v>0</v>
      </c>
      <c r="G106" s="27">
        <f>'Cena na poramnuvanje'!G106*'Sreden kurs'!$D$27</f>
        <v>3574.4381400000002</v>
      </c>
      <c r="H106" s="27">
        <f>'Cena na poramnuvanje'!H106*'Sreden kurs'!$D$27</f>
        <v>3876.9285099999997</v>
      </c>
      <c r="I106" s="27">
        <f>'Cena na poramnuvanje'!I106*'Sreden kurs'!$D$27</f>
        <v>4011.8478400000004</v>
      </c>
      <c r="J106" s="27">
        <f>'Cena na poramnuvanje'!J106*'Sreden kurs'!$D$27</f>
        <v>0</v>
      </c>
      <c r="K106" s="27">
        <f>'Cena na poramnuvanje'!K106*'Sreden kurs'!$D$27</f>
        <v>0</v>
      </c>
      <c r="L106" s="27">
        <f>'Cena na poramnuvanje'!L106*'Sreden kurs'!$D$27</f>
        <v>0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8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0</v>
      </c>
      <c r="F107" s="29">
        <f>'Cena na poramnuvanje'!F107*'Sreden kurs'!$D$27</f>
        <v>0</v>
      </c>
      <c r="G107" s="29">
        <f>'Cena na poramnuvanje'!G107*'Sreden kurs'!$D$27</f>
        <v>10723.314420000001</v>
      </c>
      <c r="H107" s="29">
        <f>'Cena na poramnuvanje'!H107*'Sreden kurs'!$D$27</f>
        <v>11630.785529999999</v>
      </c>
      <c r="I107" s="29">
        <f>'Cena na poramnuvanje'!I107*'Sreden kurs'!$D$27</f>
        <v>12035.543520000001</v>
      </c>
      <c r="J107" s="29">
        <f>'Cena na poramnuvanje'!J107*'Sreden kurs'!$D$27</f>
        <v>0</v>
      </c>
      <c r="K107" s="29">
        <f>'Cena na poramnuvanje'!K107*'Sreden kurs'!$D$27</f>
        <v>0</v>
      </c>
      <c r="L107" s="29">
        <f>'Cena na poramnuvanje'!L107*'Sreden kurs'!$D$27</f>
        <v>0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6" t="str">
        <f>'Cena na poramnuvanje'!B108:B111</f>
        <v>27.12.2021</v>
      </c>
      <c r="C108" s="6" t="s">
        <v>26</v>
      </c>
      <c r="D108" s="27">
        <f>'Cena na poramnuvanje'!D108*'Sreden kurs'!$D$28</f>
        <v>0</v>
      </c>
      <c r="E108" s="27">
        <f>'Cena na poramnuvanje'!E108*'Sreden kurs'!$D$28</f>
        <v>0</v>
      </c>
      <c r="F108" s="27">
        <f>'Cena na poramnuvanje'!F108*'Sreden kurs'!$D$28</f>
        <v>0</v>
      </c>
      <c r="G108" s="27">
        <f>'Cena na poramnuvanje'!G108*'Sreden kurs'!$D$28</f>
        <v>0</v>
      </c>
      <c r="H108" s="27">
        <f>'Cena na poramnuvanje'!H108*'Sreden kurs'!$D$28</f>
        <v>0</v>
      </c>
      <c r="I108" s="27">
        <f>'Cena na poramnuvanje'!I108*'Sreden kurs'!$D$28</f>
        <v>0</v>
      </c>
      <c r="J108" s="27">
        <f>'Cena na poramnuvanje'!J108*'Sreden kurs'!$D$28</f>
        <v>0</v>
      </c>
      <c r="K108" s="27">
        <f>'Cena na poramnuvanje'!K108*'Sreden kurs'!$D$28</f>
        <v>10740.56438</v>
      </c>
      <c r="L108" s="27">
        <f>'Cena na poramnuvanje'!L108*'Sreden kurs'!$D$28</f>
        <v>14036.930305030079</v>
      </c>
      <c r="M108" s="27">
        <f>'Cena na poramnuvanje'!M108*'Sreden kurs'!$D$28</f>
        <v>18479.635719999998</v>
      </c>
      <c r="N108" s="27">
        <f>'Cena na poramnuvanje'!N108*'Sreden kurs'!$D$28</f>
        <v>18941.68822</v>
      </c>
      <c r="O108" s="27">
        <f>'Cena na poramnuvanje'!O108*'Sreden kurs'!$D$28</f>
        <v>18493.189259999999</v>
      </c>
      <c r="P108" s="27">
        <f>'Cena na poramnuvanje'!P108*'Sreden kurs'!$D$28</f>
        <v>19409.901419999998</v>
      </c>
      <c r="Q108" s="27">
        <f>'Cena na poramnuvanje'!Q108*'Sreden kurs'!$D$28</f>
        <v>18498.73389</v>
      </c>
      <c r="R108" s="27">
        <f>'Cena na poramnuvanje'!R108*'Sreden kurs'!$D$28</f>
        <v>0</v>
      </c>
      <c r="S108" s="27">
        <f>'Cena na poramnuvanje'!S108*'Sreden kurs'!$D$28</f>
        <v>0</v>
      </c>
      <c r="T108" s="27">
        <f>'Cena na poramnuvanje'!T108*'Sreden kurs'!$D$28</f>
        <v>0</v>
      </c>
      <c r="U108" s="27">
        <f>'Cena na poramnuvanje'!U108*'Sreden kurs'!$D$28</f>
        <v>0</v>
      </c>
      <c r="V108" s="27">
        <f>'Cena na poramnuvanje'!V108*'Sreden kurs'!$D$28</f>
        <v>0</v>
      </c>
      <c r="W108" s="27">
        <f>'Cena na poramnuvanje'!W108*'Sreden kurs'!$D$28</f>
        <v>0</v>
      </c>
      <c r="X108" s="27">
        <f>'Cena na poramnuvanje'!X108*'Sreden kurs'!$D$28</f>
        <v>0</v>
      </c>
      <c r="Y108" s="27">
        <f>'Cena na poramnuvanje'!Y108*'Sreden kurs'!$D$28</f>
        <v>0</v>
      </c>
      <c r="Z108" s="27">
        <f>'Cena na poramnuvanje'!Z108*'Sreden kurs'!$D$28</f>
        <v>0</v>
      </c>
      <c r="AA108" s="28">
        <f>'Cena na poramnuvanje'!AA108*'Sreden kurs'!$D$28</f>
        <v>0</v>
      </c>
    </row>
    <row r="109" spans="2:27" x14ac:dyDescent="0.25">
      <c r="B109" s="67"/>
      <c r="C109" s="6" t="s">
        <v>27</v>
      </c>
      <c r="D109" s="27">
        <f>'Cena na poramnuvanje'!D109*'Sreden kurs'!$D$28</f>
        <v>2205.5569490767953</v>
      </c>
      <c r="E109" s="27">
        <f>'Cena na poramnuvanje'!E109*'Sreden kurs'!$D$28</f>
        <v>2125.7841331979175</v>
      </c>
      <c r="F109" s="27">
        <f>'Cena na poramnuvanje'!F109*'Sreden kurs'!$D$28</f>
        <v>0</v>
      </c>
      <c r="G109" s="27">
        <f>'Cena na poramnuvanje'!G109*'Sreden kurs'!$D$28</f>
        <v>0</v>
      </c>
      <c r="H109" s="27">
        <f>'Cena na poramnuvanje'!H109*'Sreden kurs'!$D$28</f>
        <v>0</v>
      </c>
      <c r="I109" s="27">
        <f>'Cena na poramnuvanje'!I109*'Sreden kurs'!$D$28</f>
        <v>0</v>
      </c>
      <c r="J109" s="27">
        <f>'Cena na poramnuvanje'!J109*'Sreden kurs'!$D$28</f>
        <v>2034.2631400000002</v>
      </c>
      <c r="K109" s="27">
        <f>'Cena na poramnuvanje'!K109*'Sreden kurs'!$D$28</f>
        <v>0</v>
      </c>
      <c r="L109" s="27">
        <f>'Cena na poramnuvanje'!L109*'Sreden kurs'!$D$28</f>
        <v>0</v>
      </c>
      <c r="M109" s="27">
        <f>'Cena na poramnuvanje'!M109*'Sreden kurs'!$D$28</f>
        <v>0</v>
      </c>
      <c r="N109" s="27">
        <f>'Cena na poramnuvanje'!N109*'Sreden kurs'!$D$28</f>
        <v>0</v>
      </c>
      <c r="O109" s="27">
        <f>'Cena na poramnuvanje'!O109*'Sreden kurs'!$D$28</f>
        <v>0</v>
      </c>
      <c r="P109" s="27">
        <f>'Cena na poramnuvanje'!P109*'Sreden kurs'!$D$28</f>
        <v>0</v>
      </c>
      <c r="Q109" s="27">
        <f>'Cena na poramnuvanje'!Q109*'Sreden kurs'!$D$28</f>
        <v>0</v>
      </c>
      <c r="R109" s="27">
        <f>'Cena na poramnuvanje'!R109*'Sreden kurs'!$D$28</f>
        <v>5804.6115399999999</v>
      </c>
      <c r="S109" s="27">
        <f>'Cena na poramnuvanje'!S109*'Sreden kurs'!$D$28</f>
        <v>3886.7008421542582</v>
      </c>
      <c r="T109" s="27">
        <f>'Cena na poramnuvanje'!T109*'Sreden kurs'!$D$28</f>
        <v>3944.7998052301141</v>
      </c>
      <c r="U109" s="27">
        <f>'Cena na poramnuvanje'!U109*'Sreden kurs'!$D$28</f>
        <v>4167.3109112646125</v>
      </c>
      <c r="V109" s="27">
        <f>'Cena na poramnuvanje'!V109*'Sreden kurs'!$D$28</f>
        <v>3827.6429100000005</v>
      </c>
      <c r="W109" s="27">
        <f>'Cena na poramnuvanje'!W109*'Sreden kurs'!$D$28</f>
        <v>3644.4189318061317</v>
      </c>
      <c r="X109" s="27">
        <f>'Cena na poramnuvanje'!X109*'Sreden kurs'!$D$28</f>
        <v>3049.5464999999999</v>
      </c>
      <c r="Y109" s="27">
        <f>'Cena na poramnuvanje'!Y109*'Sreden kurs'!$D$28</f>
        <v>2273.4439573736577</v>
      </c>
      <c r="Z109" s="27">
        <f>'Cena na poramnuvanje'!Z109*'Sreden kurs'!$D$28</f>
        <v>2392.2415259614854</v>
      </c>
      <c r="AA109" s="28">
        <f>'Cena na poramnuvanje'!AA109*'Sreden kurs'!$D$28</f>
        <v>1672.0139800000002</v>
      </c>
    </row>
    <row r="110" spans="2:27" x14ac:dyDescent="0.25">
      <c r="B110" s="67"/>
      <c r="C110" s="6" t="s">
        <v>28</v>
      </c>
      <c r="D110" s="27">
        <f>'Cena na poramnuvanje'!D110*'Sreden kurs'!$D$28</f>
        <v>0</v>
      </c>
      <c r="E110" s="27">
        <f>'Cena na poramnuvanje'!E110*'Sreden kurs'!$D$28</f>
        <v>0</v>
      </c>
      <c r="F110" s="27">
        <f>'Cena na poramnuvanje'!F110*'Sreden kurs'!$D$28</f>
        <v>2506.1727599999999</v>
      </c>
      <c r="G110" s="27">
        <f>'Cena na poramnuvanje'!G110*'Sreden kurs'!$D$28</f>
        <v>2432.2443599999997</v>
      </c>
      <c r="H110" s="27">
        <f>'Cena na poramnuvanje'!H110*'Sreden kurs'!$D$28</f>
        <v>2342.2981400000003</v>
      </c>
      <c r="I110" s="27">
        <f>'Cena na poramnuvanje'!I110*'Sreden kurs'!$D$28</f>
        <v>3004.57339</v>
      </c>
      <c r="J110" s="27">
        <f>'Cena na poramnuvanje'!J110*'Sreden kurs'!$D$28</f>
        <v>0</v>
      </c>
      <c r="K110" s="27">
        <f>'Cena na poramnuvanje'!K110*'Sreden kurs'!$D$28</f>
        <v>0</v>
      </c>
      <c r="L110" s="27">
        <f>'Cena na poramnuvanje'!L110*'Sreden kurs'!$D$28</f>
        <v>0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0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8"/>
      <c r="C111" s="9" t="s">
        <v>29</v>
      </c>
      <c r="D111" s="29">
        <f>'Cena na poramnuvanje'!D111*'Sreden kurs'!$D$28</f>
        <v>0</v>
      </c>
      <c r="E111" s="29">
        <f>'Cena na poramnuvanje'!E111*'Sreden kurs'!$D$28</f>
        <v>0</v>
      </c>
      <c r="F111" s="29">
        <f>'Cena na poramnuvanje'!F111*'Sreden kurs'!$D$28</f>
        <v>7518.5182800000002</v>
      </c>
      <c r="G111" s="29">
        <f>'Cena na poramnuvanje'!G111*'Sreden kurs'!$D$28</f>
        <v>7296.73308</v>
      </c>
      <c r="H111" s="29">
        <f>'Cena na poramnuvanje'!H111*'Sreden kurs'!$D$28</f>
        <v>7026.8944199999996</v>
      </c>
      <c r="I111" s="29">
        <f>'Cena na poramnuvanje'!I111*'Sreden kurs'!$D$28</f>
        <v>9013.1041000000005</v>
      </c>
      <c r="J111" s="29">
        <f>'Cena na poramnuvanje'!J111*'Sreden kurs'!$D$28</f>
        <v>0</v>
      </c>
      <c r="K111" s="29">
        <f>'Cena na poramnuvanje'!K111*'Sreden kurs'!$D$28</f>
        <v>0</v>
      </c>
      <c r="L111" s="29">
        <f>'Cena na poramnuvanje'!L111*'Sreden kurs'!$D$28</f>
        <v>0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0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6" t="str">
        <f>'Cena na poramnuvanje'!B112:B115</f>
        <v>28.12.2021</v>
      </c>
      <c r="C112" s="6" t="s">
        <v>26</v>
      </c>
      <c r="D112" s="27">
        <f>'Cena na poramnuvanje'!D112*'Sreden kurs'!$D$29</f>
        <v>0</v>
      </c>
      <c r="E112" s="27">
        <f>'Cena na poramnuvanje'!E112*'Sreden kurs'!$D$29</f>
        <v>0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0</v>
      </c>
      <c r="K112" s="27">
        <f>'Cena na poramnuvanje'!K112*'Sreden kurs'!$D$29</f>
        <v>0</v>
      </c>
      <c r="L112" s="27">
        <f>'Cena na poramnuvanje'!L112*'Sreden kurs'!$D$29</f>
        <v>16408.356209999998</v>
      </c>
      <c r="M112" s="27">
        <f>'Cena na poramnuvanje'!M112*'Sreden kurs'!$D$29</f>
        <v>16245.106321055619</v>
      </c>
      <c r="N112" s="27">
        <f>'Cena na poramnuvanje'!N112*'Sreden kurs'!$D$29</f>
        <v>18344.143138872179</v>
      </c>
      <c r="O112" s="27">
        <f>'Cena na poramnuvanje'!O112*'Sreden kurs'!$D$29</f>
        <v>18730.927079999998</v>
      </c>
      <c r="P112" s="27">
        <f>'Cena na poramnuvanje'!P112*'Sreden kurs'!$D$29</f>
        <v>18455.71913603945</v>
      </c>
      <c r="Q112" s="27">
        <f>'Cena na poramnuvanje'!Q112*'Sreden kurs'!$D$29</f>
        <v>19369.957589999998</v>
      </c>
      <c r="R112" s="27">
        <f>'Cena na poramnuvanje'!R112*'Sreden kurs'!$D$29</f>
        <v>19665.74799</v>
      </c>
      <c r="S112" s="27">
        <f>'Cena na poramnuvanje'!S112*'Sreden kurs'!$D$29</f>
        <v>20545.724430000002</v>
      </c>
      <c r="T112" s="27">
        <f>'Cena na poramnuvanje'!T112*'Sreden kurs'!$D$29</f>
        <v>0</v>
      </c>
      <c r="U112" s="27">
        <f>'Cena na poramnuvanje'!U112*'Sreden kurs'!$D$29</f>
        <v>0</v>
      </c>
      <c r="V112" s="27">
        <f>'Cena na poramnuvanje'!V112*'Sreden kurs'!$D$29</f>
        <v>0</v>
      </c>
      <c r="W112" s="27">
        <f>'Cena na poramnuvanje'!W112*'Sreden kurs'!$D$29</f>
        <v>0</v>
      </c>
      <c r="X112" s="27">
        <f>'Cena na poramnuvanje'!X112*'Sreden kurs'!$D$29</f>
        <v>0</v>
      </c>
      <c r="Y112" s="27">
        <f>'Cena na poramnuvanje'!Y112*'Sreden kurs'!$D$29</f>
        <v>0</v>
      </c>
      <c r="Z112" s="27">
        <f>'Cena na poramnuvanje'!Z112*'Sreden kurs'!$D$29</f>
        <v>0</v>
      </c>
      <c r="AA112" s="28">
        <f>'Cena na poramnuvanje'!AA112*'Sreden kurs'!$D$29</f>
        <v>0</v>
      </c>
    </row>
    <row r="113" spans="2:27" x14ac:dyDescent="0.25">
      <c r="B113" s="67"/>
      <c r="C113" s="6" t="s">
        <v>27</v>
      </c>
      <c r="D113" s="27">
        <f>'Cena na poramnuvanje'!D113*'Sreden kurs'!$D$29</f>
        <v>2084.0272878722189</v>
      </c>
      <c r="E113" s="27">
        <f>'Cena na poramnuvanje'!E113*'Sreden kurs'!$D$29</f>
        <v>2018.2148729999997</v>
      </c>
      <c r="F113" s="27">
        <f>'Cena na poramnuvanje'!F113*'Sreden kurs'!$D$29</f>
        <v>0</v>
      </c>
      <c r="G113" s="27">
        <f>'Cena na poramnuvanje'!G113*'Sreden kurs'!$D$29</f>
        <v>0</v>
      </c>
      <c r="H113" s="27">
        <f>'Cena na poramnuvanje'!H113*'Sreden kurs'!$D$29</f>
        <v>0</v>
      </c>
      <c r="I113" s="27">
        <f>'Cena na poramnuvanje'!I113*'Sreden kurs'!$D$29</f>
        <v>0</v>
      </c>
      <c r="J113" s="27">
        <f>'Cena na poramnuvanje'!J113*'Sreden kurs'!$D$29</f>
        <v>0</v>
      </c>
      <c r="K113" s="27">
        <f>'Cena na poramnuvanje'!K113*'Sreden kurs'!$D$29</f>
        <v>0</v>
      </c>
      <c r="L113" s="27">
        <f>'Cena na poramnuvanje'!L113*'Sreden kurs'!$D$29</f>
        <v>0</v>
      </c>
      <c r="M113" s="27">
        <f>'Cena na poramnuvanje'!M113*'Sreden kurs'!$D$29</f>
        <v>0</v>
      </c>
      <c r="N113" s="27">
        <f>'Cena na poramnuvanje'!N113*'Sreden kurs'!$D$29</f>
        <v>0</v>
      </c>
      <c r="O113" s="27">
        <f>'Cena na poramnuvanje'!O113*'Sreden kurs'!$D$29</f>
        <v>0</v>
      </c>
      <c r="P113" s="27">
        <f>'Cena na poramnuvanje'!P113*'Sreden kurs'!$D$29</f>
        <v>0</v>
      </c>
      <c r="Q113" s="27">
        <f>'Cena na poramnuvanje'!Q113*'Sreden kurs'!$D$29</f>
        <v>0</v>
      </c>
      <c r="R113" s="27">
        <f>'Cena na poramnuvanje'!R113*'Sreden kurs'!$D$29</f>
        <v>0</v>
      </c>
      <c r="S113" s="27">
        <f>'Cena na poramnuvanje'!S113*'Sreden kurs'!$D$29</f>
        <v>0</v>
      </c>
      <c r="T113" s="27">
        <f>'Cena na poramnuvanje'!T113*'Sreden kurs'!$D$29</f>
        <v>6007.5732298591547</v>
      </c>
      <c r="U113" s="27">
        <f>'Cena na poramnuvanje'!U113*'Sreden kurs'!$D$29</f>
        <v>4795.7385008861847</v>
      </c>
      <c r="V113" s="27">
        <f>'Cena na poramnuvanje'!V113*'Sreden kurs'!$D$29</f>
        <v>5050.1609667081129</v>
      </c>
      <c r="W113" s="27">
        <f>'Cena na poramnuvanje'!W113*'Sreden kurs'!$D$29</f>
        <v>4532.5871597991681</v>
      </c>
      <c r="X113" s="27">
        <f>'Cena na poramnuvanje'!X113*'Sreden kurs'!$D$29</f>
        <v>4513.5593323029361</v>
      </c>
      <c r="Y113" s="27">
        <f>'Cena na poramnuvanje'!Y113*'Sreden kurs'!$D$29</f>
        <v>3726.4710118991875</v>
      </c>
      <c r="Z113" s="27">
        <f>'Cena na poramnuvanje'!Z113*'Sreden kurs'!$D$29</f>
        <v>3798.3342999305437</v>
      </c>
      <c r="AA113" s="28">
        <f>'Cena na poramnuvanje'!AA113*'Sreden kurs'!$D$29</f>
        <v>2327.4187154976789</v>
      </c>
    </row>
    <row r="114" spans="2:27" x14ac:dyDescent="0.25">
      <c r="B114" s="67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0</v>
      </c>
      <c r="F114" s="27">
        <f>'Cena na poramnuvanje'!F114*'Sreden kurs'!$D$29</f>
        <v>2296.0729799999999</v>
      </c>
      <c r="G114" s="27">
        <f>'Cena na poramnuvanje'!G114*'Sreden kurs'!$D$29</f>
        <v>2203.6384799999996</v>
      </c>
      <c r="H114" s="27">
        <f>'Cena na poramnuvanje'!H114*'Sreden kurs'!$D$29</f>
        <v>2657.79999</v>
      </c>
      <c r="I114" s="27">
        <f>'Cena na poramnuvanje'!I114*'Sreden kurs'!$D$29</f>
        <v>4039.3876499999997</v>
      </c>
      <c r="J114" s="27">
        <f>'Cena na poramnuvanje'!J114*'Sreden kurs'!$D$29</f>
        <v>3481.6994999999997</v>
      </c>
      <c r="K114" s="27">
        <f>'Cena na poramnuvanje'!K114*'Sreden kurs'!$D$29</f>
        <v>6102.5256899999995</v>
      </c>
      <c r="L114" s="27">
        <f>'Cena na poramnuvanje'!L114*'Sreden kurs'!$D$29</f>
        <v>0</v>
      </c>
      <c r="M114" s="27">
        <f>'Cena na poramnuvanje'!M114*'Sreden kurs'!$D$29</f>
        <v>0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8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0</v>
      </c>
      <c r="F115" s="29">
        <f>'Cena na poramnuvanje'!F115*'Sreden kurs'!$D$29</f>
        <v>6888.2189399999997</v>
      </c>
      <c r="G115" s="29">
        <f>'Cena na poramnuvanje'!G115*'Sreden kurs'!$D$29</f>
        <v>6610.9154399999998</v>
      </c>
      <c r="H115" s="29">
        <f>'Cena na poramnuvanje'!H115*'Sreden kurs'!$D$29</f>
        <v>7973.3999699999986</v>
      </c>
      <c r="I115" s="29">
        <f>'Cena na poramnuvanje'!I115*'Sreden kurs'!$D$29</f>
        <v>12118.16295</v>
      </c>
      <c r="J115" s="29">
        <f>'Cena na poramnuvanje'!J115*'Sreden kurs'!$D$29</f>
        <v>10445.0985</v>
      </c>
      <c r="K115" s="29">
        <f>'Cena na poramnuvanje'!K115*'Sreden kurs'!$D$29</f>
        <v>18306.96084</v>
      </c>
      <c r="L115" s="29">
        <f>'Cena na poramnuvanje'!L115*'Sreden kurs'!$D$29</f>
        <v>0</v>
      </c>
      <c r="M115" s="29">
        <f>'Cena na poramnuvanje'!M115*'Sreden kurs'!$D$29</f>
        <v>0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thickTop="1" x14ac:dyDescent="0.25">
      <c r="B116" s="66" t="str">
        <f>'Cena na poramnuvanje'!B116:B119</f>
        <v>29.12.2021</v>
      </c>
      <c r="C116" s="6" t="s">
        <v>26</v>
      </c>
      <c r="D116" s="27">
        <f>'Cena na poramnuvanje'!D116*'Sreden kurs'!$D$30</f>
        <v>0</v>
      </c>
      <c r="E116" s="27">
        <f>'Cena na poramnuvanje'!E116*'Sreden kurs'!$D$30</f>
        <v>0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0</v>
      </c>
      <c r="L116" s="27">
        <f>'Cena na poramnuvanje'!L116*'Sreden kurs'!$D$30</f>
        <v>0</v>
      </c>
      <c r="M116" s="27">
        <f>'Cena na poramnuvanje'!M116*'Sreden kurs'!$D$30</f>
        <v>0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0</v>
      </c>
      <c r="Q116" s="27">
        <f>'Cena na poramnuvanje'!Q116*'Sreden kurs'!$D$30</f>
        <v>0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0</v>
      </c>
      <c r="U116" s="27">
        <f>'Cena na poramnuvanje'!U116*'Sreden kurs'!$D$30</f>
        <v>0</v>
      </c>
      <c r="V116" s="27">
        <f>'Cena na poramnuvanje'!V116*'Sreden kurs'!$D$30</f>
        <v>0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0</v>
      </c>
      <c r="Z116" s="27">
        <f>'Cena na poramnuvanje'!Z116*'Sreden kurs'!$D$30</f>
        <v>0</v>
      </c>
      <c r="AA116" s="28">
        <f>'Cena na poramnuvanje'!AA116*'Sreden kurs'!$D$30</f>
        <v>0</v>
      </c>
    </row>
    <row r="117" spans="2:27" x14ac:dyDescent="0.25">
      <c r="B117" s="67"/>
      <c r="C117" s="6" t="s">
        <v>27</v>
      </c>
      <c r="D117" s="27">
        <f>'Cena na poramnuvanje'!D117*'Sreden kurs'!$D$30</f>
        <v>2417.5165361538461</v>
      </c>
      <c r="E117" s="27">
        <f>'Cena na poramnuvanje'!E117*'Sreden kurs'!$D$30</f>
        <v>1960.1155881818181</v>
      </c>
      <c r="F117" s="27">
        <f>'Cena na poramnuvanje'!F117*'Sreden kurs'!$D$30</f>
        <v>0</v>
      </c>
      <c r="G117" s="27">
        <f>'Cena na poramnuvanje'!G117*'Sreden kurs'!$D$30</f>
        <v>0</v>
      </c>
      <c r="H117" s="27">
        <f>'Cena na poramnuvanje'!H117*'Sreden kurs'!$D$30</f>
        <v>0</v>
      </c>
      <c r="I117" s="27">
        <f>'Cena na poramnuvanje'!I117*'Sreden kurs'!$D$30</f>
        <v>0</v>
      </c>
      <c r="J117" s="27">
        <f>'Cena na poramnuvanje'!J117*'Sreden kurs'!$D$30</f>
        <v>0</v>
      </c>
      <c r="K117" s="27">
        <f>'Cena na poramnuvanje'!K117*'Sreden kurs'!$D$30</f>
        <v>0</v>
      </c>
      <c r="L117" s="27">
        <f>'Cena na poramnuvanje'!L117*'Sreden kurs'!$D$30</f>
        <v>0</v>
      </c>
      <c r="M117" s="27">
        <f>'Cena na poramnuvanje'!M117*'Sreden kurs'!$D$30</f>
        <v>3761.8376580000004</v>
      </c>
      <c r="N117" s="27">
        <f>'Cena na poramnuvanje'!N117*'Sreden kurs'!$D$30</f>
        <v>3776.5655550000001</v>
      </c>
      <c r="O117" s="27">
        <f>'Cena na poramnuvanje'!O117*'Sreden kurs'!$D$30</f>
        <v>0</v>
      </c>
      <c r="P117" s="27">
        <f>'Cena na poramnuvanje'!P117*'Sreden kurs'!$D$30</f>
        <v>0</v>
      </c>
      <c r="Q117" s="27">
        <f>'Cena na poramnuvanje'!Q117*'Sreden kurs'!$D$30</f>
        <v>5065.5805352924781</v>
      </c>
      <c r="R117" s="27">
        <f>'Cena na poramnuvanje'!R117*'Sreden kurs'!$D$30</f>
        <v>4623.6155990610732</v>
      </c>
      <c r="S117" s="27">
        <f>'Cena na poramnuvanje'!S117*'Sreden kurs'!$D$30</f>
        <v>3699.2286899999995</v>
      </c>
      <c r="T117" s="27">
        <f>'Cena na poramnuvanje'!T117*'Sreden kurs'!$D$30</f>
        <v>4070.7467820621705</v>
      </c>
      <c r="U117" s="27">
        <f>'Cena na poramnuvanje'!U117*'Sreden kurs'!$D$30</f>
        <v>4189.13631913067</v>
      </c>
      <c r="V117" s="27">
        <f>'Cena na poramnuvanje'!V117*'Sreden kurs'!$D$30</f>
        <v>3401.7051431249997</v>
      </c>
      <c r="W117" s="27">
        <f>'Cena na poramnuvanje'!W117*'Sreden kurs'!$D$30</f>
        <v>3280.6212843020053</v>
      </c>
      <c r="X117" s="27">
        <f>'Cena na poramnuvanje'!X117*'Sreden kurs'!$D$30</f>
        <v>2680.8867407099387</v>
      </c>
      <c r="Y117" s="27">
        <f>'Cena na poramnuvanje'!Y117*'Sreden kurs'!$D$30</f>
        <v>2225.2562543130348</v>
      </c>
      <c r="Z117" s="27">
        <f>'Cena na poramnuvanje'!Z117*'Sreden kurs'!$D$30</f>
        <v>2275.6731807959482</v>
      </c>
      <c r="AA117" s="28">
        <f>'Cena na poramnuvanje'!AA117*'Sreden kurs'!$D$30</f>
        <v>1715.8351633644859</v>
      </c>
    </row>
    <row r="118" spans="2:27" x14ac:dyDescent="0.25">
      <c r="B118" s="67"/>
      <c r="C118" s="6" t="s">
        <v>28</v>
      </c>
      <c r="D118" s="27">
        <f>'Cena na poramnuvanje'!D118*'Sreden kurs'!$D$30</f>
        <v>0</v>
      </c>
      <c r="E118" s="27">
        <f>'Cena na poramnuvanje'!E118*'Sreden kurs'!$D$30</f>
        <v>0</v>
      </c>
      <c r="F118" s="27">
        <f>'Cena na poramnuvanje'!F118*'Sreden kurs'!$D$30</f>
        <v>2907.9893699999998</v>
      </c>
      <c r="G118" s="27">
        <f>'Cena na poramnuvanje'!G118*'Sreden kurs'!$D$30</f>
        <v>2798.3004299999998</v>
      </c>
      <c r="H118" s="27">
        <f>'Cena na poramnuvanje'!H118*'Sreden kurs'!$D$30</f>
        <v>2896.8972299999996</v>
      </c>
      <c r="I118" s="27">
        <f>'Cena na poramnuvanje'!I118*'Sreden kurs'!$D$30</f>
        <v>3624.6648599999999</v>
      </c>
      <c r="J118" s="27">
        <f>'Cena na poramnuvanje'!J118*'Sreden kurs'!$D$30</f>
        <v>4312.9937699999991</v>
      </c>
      <c r="K118" s="27">
        <f>'Cena na poramnuvanje'!K118*'Sreden kurs'!$D$30</f>
        <v>5792.5619999999999</v>
      </c>
      <c r="L118" s="27">
        <f>'Cena na poramnuvanje'!L118*'Sreden kurs'!$D$30</f>
        <v>6162.3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6297.2543699999997</v>
      </c>
      <c r="P118" s="27">
        <f>'Cena na poramnuvanje'!P118*'Sreden kurs'!$D$30</f>
        <v>6335.4606299999996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thickBot="1" x14ac:dyDescent="0.3">
      <c r="B119" s="68"/>
      <c r="C119" s="9" t="s">
        <v>29</v>
      </c>
      <c r="D119" s="29">
        <f>'Cena na poramnuvanje'!D119*'Sreden kurs'!$D$30</f>
        <v>0</v>
      </c>
      <c r="E119" s="29">
        <f>'Cena na poramnuvanje'!E119*'Sreden kurs'!$D$30</f>
        <v>0</v>
      </c>
      <c r="F119" s="29">
        <f>'Cena na poramnuvanje'!F119*'Sreden kurs'!$D$30</f>
        <v>8723.3518800000002</v>
      </c>
      <c r="G119" s="29">
        <f>'Cena na poramnuvanje'!G119*'Sreden kurs'!$D$30</f>
        <v>8394.9012899999998</v>
      </c>
      <c r="H119" s="29">
        <f>'Cena na poramnuvanje'!H119*'Sreden kurs'!$D$30</f>
        <v>8690.07546</v>
      </c>
      <c r="I119" s="29">
        <f>'Cena na poramnuvanje'!I119*'Sreden kurs'!$D$30</f>
        <v>10873.378349999999</v>
      </c>
      <c r="J119" s="29">
        <f>'Cena na poramnuvanje'!J119*'Sreden kurs'!$D$30</f>
        <v>12938.981309999999</v>
      </c>
      <c r="K119" s="29">
        <f>'Cena na poramnuvanje'!K119*'Sreden kurs'!$D$30</f>
        <v>17377.685999999998</v>
      </c>
      <c r="L119" s="29">
        <f>'Cena na poramnuvanje'!L119*'Sreden kurs'!$D$30</f>
        <v>18486.899999999998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18891.76311</v>
      </c>
      <c r="P119" s="29">
        <f>'Cena na poramnuvanje'!P119*'Sreden kurs'!$D$30</f>
        <v>19005.765660000001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thickTop="1" x14ac:dyDescent="0.25">
      <c r="B120" s="66" t="str">
        <f>'Cena na poramnuvanje'!B120:B123</f>
        <v>30.12.2021</v>
      </c>
      <c r="C120" s="6" t="s">
        <v>26</v>
      </c>
      <c r="D120" s="27">
        <f>'Cena na poramnuvanje'!D120*'Sreden kurs'!$D$31</f>
        <v>0</v>
      </c>
      <c r="E120" s="27">
        <f>'Cena na poramnuvanje'!E120*'Sreden kurs'!$D$31</f>
        <v>0</v>
      </c>
      <c r="F120" s="27">
        <f>'Cena na poramnuvanje'!F120*'Sreden kurs'!$D$31</f>
        <v>0</v>
      </c>
      <c r="G120" s="27">
        <f>'Cena na poramnuvanje'!G120*'Sreden kurs'!$D$31</f>
        <v>0</v>
      </c>
      <c r="H120" s="27">
        <f>'Cena na poramnuvanje'!H120*'Sreden kurs'!$D$31</f>
        <v>0</v>
      </c>
      <c r="I120" s="27">
        <f>'Cena na poramnuvanje'!I120*'Sreden kurs'!$D$31</f>
        <v>0</v>
      </c>
      <c r="J120" s="27">
        <f>'Cena na poramnuvanje'!J120*'Sreden kurs'!$D$31</f>
        <v>0</v>
      </c>
      <c r="K120" s="27">
        <f>'Cena na poramnuvanje'!K120*'Sreden kurs'!$D$31</f>
        <v>0</v>
      </c>
      <c r="L120" s="27">
        <f>'Cena na poramnuvanje'!L120*'Sreden kurs'!$D$31</f>
        <v>0</v>
      </c>
      <c r="M120" s="27">
        <f>'Cena na poramnuvanje'!M120*'Sreden kurs'!$D$31</f>
        <v>0</v>
      </c>
      <c r="N120" s="27">
        <f>'Cena na poramnuvanje'!N120*'Sreden kurs'!$D$31</f>
        <v>0</v>
      </c>
      <c r="O120" s="27">
        <f>'Cena na poramnuvanje'!O120*'Sreden kurs'!$D$31</f>
        <v>0</v>
      </c>
      <c r="P120" s="27">
        <f>'Cena na poramnuvanje'!P120*'Sreden kurs'!$D$31</f>
        <v>0</v>
      </c>
      <c r="Q120" s="27">
        <f>'Cena na poramnuvanje'!Q120*'Sreden kurs'!$D$31</f>
        <v>0</v>
      </c>
      <c r="R120" s="27">
        <f>'Cena na poramnuvanje'!R120*'Sreden kurs'!$D$31</f>
        <v>0</v>
      </c>
      <c r="S120" s="27">
        <f>'Cena na poramnuvanje'!S120*'Sreden kurs'!$D$31</f>
        <v>0</v>
      </c>
      <c r="T120" s="27">
        <f>'Cena na poramnuvanje'!T120*'Sreden kurs'!$D$31</f>
        <v>0</v>
      </c>
      <c r="U120" s="27">
        <f>'Cena na poramnuvanje'!U120*'Sreden kurs'!$D$31</f>
        <v>0</v>
      </c>
      <c r="V120" s="27">
        <f>'Cena na poramnuvanje'!V120*'Sreden kurs'!$D$31</f>
        <v>0</v>
      </c>
      <c r="W120" s="27">
        <f>'Cena na poramnuvanje'!W120*'Sreden kurs'!$D$31</f>
        <v>0</v>
      </c>
      <c r="X120" s="27">
        <f>'Cena na poramnuvanje'!X120*'Sreden kurs'!$D$31</f>
        <v>0</v>
      </c>
      <c r="Y120" s="27">
        <f>'Cena na poramnuvanje'!Y120*'Sreden kurs'!$D$31</f>
        <v>0</v>
      </c>
      <c r="Z120" s="27">
        <f>'Cena na poramnuvanje'!Z120*'Sreden kurs'!$D$31</f>
        <v>0</v>
      </c>
      <c r="AA120" s="28">
        <f>'Cena na poramnuvanje'!AA120*'Sreden kurs'!$D$31</f>
        <v>0</v>
      </c>
    </row>
    <row r="121" spans="2:27" x14ac:dyDescent="0.25">
      <c r="B121" s="67"/>
      <c r="C121" s="6" t="s">
        <v>27</v>
      </c>
      <c r="D121" s="27">
        <f>'Cena na poramnuvanje'!D121*'Sreden kurs'!$D$31</f>
        <v>1560.5794982022119</v>
      </c>
      <c r="E121" s="27">
        <f>'Cena na poramnuvanje'!E121*'Sreden kurs'!$D$31</f>
        <v>1058.8324229261757</v>
      </c>
      <c r="F121" s="27">
        <f>'Cena na poramnuvanje'!F121*'Sreden kurs'!$D$31</f>
        <v>0</v>
      </c>
      <c r="G121" s="27">
        <f>'Cena na poramnuvanje'!G121*'Sreden kurs'!$D$31</f>
        <v>0</v>
      </c>
      <c r="H121" s="27">
        <f>'Cena na poramnuvanje'!H121*'Sreden kurs'!$D$31</f>
        <v>0</v>
      </c>
      <c r="I121" s="27">
        <f>'Cena na poramnuvanje'!I121*'Sreden kurs'!$D$31</f>
        <v>0</v>
      </c>
      <c r="J121" s="27">
        <f>'Cena na poramnuvanje'!J121*'Sreden kurs'!$D$31</f>
        <v>0</v>
      </c>
      <c r="K121" s="27">
        <f>'Cena na poramnuvanje'!K121*'Sreden kurs'!$D$31</f>
        <v>0</v>
      </c>
      <c r="L121" s="27">
        <f>'Cena na poramnuvanje'!L121*'Sreden kurs'!$D$31</f>
        <v>0</v>
      </c>
      <c r="M121" s="27">
        <f>'Cena na poramnuvanje'!M121*'Sreden kurs'!$D$31</f>
        <v>2883.1210526999998</v>
      </c>
      <c r="N121" s="27">
        <f>'Cena na poramnuvanje'!N121*'Sreden kurs'!$D$31</f>
        <v>3144.3436366999999</v>
      </c>
      <c r="O121" s="27">
        <f>'Cena na poramnuvanje'!O121*'Sreden kurs'!$D$31</f>
        <v>3143.7275457000001</v>
      </c>
      <c r="P121" s="27">
        <f>'Cena na poramnuvanje'!P121*'Sreden kurs'!$D$31</f>
        <v>2963.8289737</v>
      </c>
      <c r="Q121" s="27">
        <f>'Cena na poramnuvanje'!Q121*'Sreden kurs'!$D$31</f>
        <v>2811.0384056999997</v>
      </c>
      <c r="R121" s="27">
        <f>'Cena na poramnuvanje'!R121*'Sreden kurs'!$D$31</f>
        <v>3475.0318741206033</v>
      </c>
      <c r="S121" s="27">
        <f>'Cena na poramnuvanje'!S121*'Sreden kurs'!$D$31</f>
        <v>3539.7538597177581</v>
      </c>
      <c r="T121" s="27">
        <f>'Cena na poramnuvanje'!T121*'Sreden kurs'!$D$31</f>
        <v>4644.033497646712</v>
      </c>
      <c r="U121" s="27">
        <f>'Cena na poramnuvanje'!U121*'Sreden kurs'!$D$31</f>
        <v>4480.5579369162006</v>
      </c>
      <c r="V121" s="27">
        <f>'Cena na poramnuvanje'!V121*'Sreden kurs'!$D$31</f>
        <v>4331.3358319719782</v>
      </c>
      <c r="W121" s="27">
        <f>'Cena na poramnuvanje'!W121*'Sreden kurs'!$D$31</f>
        <v>4172.6239154013456</v>
      </c>
      <c r="X121" s="27">
        <f>'Cena na poramnuvanje'!X121*'Sreden kurs'!$D$31</f>
        <v>2736.3315915980897</v>
      </c>
      <c r="Y121" s="27">
        <f>'Cena na poramnuvanje'!Y121*'Sreden kurs'!$D$31</f>
        <v>2342.7599079736265</v>
      </c>
      <c r="Z121" s="27">
        <f>'Cena na poramnuvanje'!Z121*'Sreden kurs'!$D$31</f>
        <v>2090.1540604848483</v>
      </c>
      <c r="AA121" s="28">
        <f>'Cena na poramnuvanje'!AA121*'Sreden kurs'!$D$31</f>
        <v>1472.4574899999998</v>
      </c>
    </row>
    <row r="122" spans="2:27" x14ac:dyDescent="0.25">
      <c r="B122" s="67"/>
      <c r="C122" s="6" t="s">
        <v>28</v>
      </c>
      <c r="D122" s="27">
        <f>'Cena na poramnuvanje'!D122*'Sreden kurs'!$D$31</f>
        <v>0</v>
      </c>
      <c r="E122" s="27">
        <f>'Cena na poramnuvanje'!E122*'Sreden kurs'!$D$31</f>
        <v>0</v>
      </c>
      <c r="F122" s="27">
        <f>'Cena na poramnuvanje'!F122*'Sreden kurs'!$D$31</f>
        <v>1020.2466959999999</v>
      </c>
      <c r="G122" s="27">
        <f>'Cena na poramnuvanje'!G122*'Sreden kurs'!$D$31</f>
        <v>787.36429799999996</v>
      </c>
      <c r="H122" s="27">
        <f>'Cena na poramnuvanje'!H122*'Sreden kurs'!$D$31</f>
        <v>657.98518799999999</v>
      </c>
      <c r="I122" s="27">
        <f>'Cena na poramnuvanje'!I122*'Sreden kurs'!$D$31</f>
        <v>2278.9206090000002</v>
      </c>
      <c r="J122" s="27">
        <f>'Cena na poramnuvanje'!J122*'Sreden kurs'!$D$31</f>
        <v>3350.302858</v>
      </c>
      <c r="K122" s="27">
        <f>'Cena na poramnuvanje'!K122*'Sreden kurs'!$D$31</f>
        <v>3782.1826489999999</v>
      </c>
      <c r="L122" s="27">
        <f>'Cena na poramnuvanje'!L122*'Sreden kurs'!$D$31</f>
        <v>4248.5635359999997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8"/>
      <c r="C123" s="9" t="s">
        <v>29</v>
      </c>
      <c r="D123" s="29">
        <f>'Cena na poramnuvanje'!D123*'Sreden kurs'!$D$31</f>
        <v>0</v>
      </c>
      <c r="E123" s="29">
        <f>'Cena na poramnuvanje'!E123*'Sreden kurs'!$D$31</f>
        <v>0</v>
      </c>
      <c r="F123" s="29">
        <f>'Cena na poramnuvanje'!F123*'Sreden kurs'!$D$31</f>
        <v>3060.740088</v>
      </c>
      <c r="G123" s="29">
        <f>'Cena na poramnuvanje'!G123*'Sreden kurs'!$D$31</f>
        <v>2362.0928940000003</v>
      </c>
      <c r="H123" s="29">
        <f>'Cena na poramnuvanje'!H123*'Sreden kurs'!$D$31</f>
        <v>1973.9555639999999</v>
      </c>
      <c r="I123" s="29">
        <f>'Cena na poramnuvanje'!I123*'Sreden kurs'!$D$31</f>
        <v>6836.7618269999994</v>
      </c>
      <c r="J123" s="29">
        <f>'Cena na poramnuvanje'!J123*'Sreden kurs'!$D$31</f>
        <v>10050.292482999999</v>
      </c>
      <c r="K123" s="29">
        <f>'Cena na poramnuvanje'!K123*'Sreden kurs'!$D$31</f>
        <v>11346.547946999999</v>
      </c>
      <c r="L123" s="29">
        <f>'Cena na poramnuvanje'!L123*'Sreden kurs'!$D$31</f>
        <v>12745.074516999999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thickTop="1" x14ac:dyDescent="0.25">
      <c r="B124" s="66" t="str">
        <f>'Cena na poramnuvanje'!B124:B127</f>
        <v>31.12.2021</v>
      </c>
      <c r="C124" s="6" t="s">
        <v>26</v>
      </c>
      <c r="D124" s="27">
        <f>'Cena na poramnuvanje'!D124*'Sreden kurs'!$D$32</f>
        <v>0</v>
      </c>
      <c r="E124" s="27">
        <f>'Cena na poramnuvanje'!E124*'Sreden kurs'!$D$32</f>
        <v>0</v>
      </c>
      <c r="F124" s="27">
        <f>'Cena na poramnuvanje'!F124*'Sreden kurs'!$D$32</f>
        <v>0</v>
      </c>
      <c r="G124" s="27">
        <f>'Cena na poramnuvanje'!G124*'Sreden kurs'!$D$32</f>
        <v>0</v>
      </c>
      <c r="H124" s="27">
        <f>'Cena na poramnuvanje'!H124*'Sreden kurs'!$D$32</f>
        <v>0</v>
      </c>
      <c r="I124" s="27">
        <f>'Cena na poramnuvanje'!I124*'Sreden kurs'!$D$32</f>
        <v>0</v>
      </c>
      <c r="J124" s="27">
        <f>'Cena na poramnuvanje'!J124*'Sreden kurs'!$D$32</f>
        <v>0</v>
      </c>
      <c r="K124" s="27">
        <f>'Cena na poramnuvanje'!K124*'Sreden kurs'!$D$32</f>
        <v>0</v>
      </c>
      <c r="L124" s="27">
        <f>'Cena na poramnuvanje'!L124*'Sreden kurs'!$D$32</f>
        <v>0</v>
      </c>
      <c r="M124" s="27">
        <f>'Cena na poramnuvanje'!M124*'Sreden kurs'!$D$32</f>
        <v>0</v>
      </c>
      <c r="N124" s="27">
        <f>'Cena na poramnuvanje'!N124*'Sreden kurs'!$D$32</f>
        <v>0</v>
      </c>
      <c r="O124" s="27">
        <f>'Cena na poramnuvanje'!O124*'Sreden kurs'!$D$32</f>
        <v>0</v>
      </c>
      <c r="P124" s="27">
        <f>'Cena na poramnuvanje'!P124*'Sreden kurs'!$D$32</f>
        <v>0</v>
      </c>
      <c r="Q124" s="27">
        <f>'Cena na poramnuvanje'!Q124*'Sreden kurs'!$D$32</f>
        <v>0</v>
      </c>
      <c r="R124" s="27">
        <f>'Cena na poramnuvanje'!R124*'Sreden kurs'!$D$32</f>
        <v>0</v>
      </c>
      <c r="S124" s="27">
        <f>'Cena na poramnuvanje'!S124*'Sreden kurs'!$D$32</f>
        <v>0</v>
      </c>
      <c r="T124" s="27">
        <f>'Cena na poramnuvanje'!T124*'Sreden kurs'!$D$32</f>
        <v>0</v>
      </c>
      <c r="U124" s="27">
        <f>'Cena na poramnuvanje'!U124*'Sreden kurs'!$D$32</f>
        <v>0</v>
      </c>
      <c r="V124" s="27">
        <f>'Cena na poramnuvanje'!V124*'Sreden kurs'!$D$32</f>
        <v>0</v>
      </c>
      <c r="W124" s="27">
        <f>'Cena na poramnuvanje'!W124*'Sreden kurs'!$D$32</f>
        <v>0</v>
      </c>
      <c r="X124" s="27">
        <f>'Cena na poramnuvanje'!X124*'Sreden kurs'!$D$32</f>
        <v>0</v>
      </c>
      <c r="Y124" s="27">
        <f>'Cena na poramnuvanje'!Y124*'Sreden kurs'!$D$32</f>
        <v>0</v>
      </c>
      <c r="Z124" s="27">
        <f>'Cena na poramnuvanje'!Z124*'Sreden kurs'!$D$32</f>
        <v>0</v>
      </c>
      <c r="AA124" s="28">
        <f>'Cena na poramnuvanje'!AA124*'Sreden kurs'!$D$32</f>
        <v>0</v>
      </c>
    </row>
    <row r="125" spans="2:27" x14ac:dyDescent="0.25">
      <c r="B125" s="67"/>
      <c r="C125" s="6" t="s">
        <v>27</v>
      </c>
      <c r="D125" s="27">
        <f>'Cena na poramnuvanje'!D125*'Sreden kurs'!$D$32</f>
        <v>1217.6125711111113</v>
      </c>
      <c r="E125" s="27">
        <f>'Cena na poramnuvanje'!E125*'Sreden kurs'!$D$32</f>
        <v>1730.3494221263484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0</v>
      </c>
      <c r="K125" s="27">
        <f>'Cena na poramnuvanje'!K125*'Sreden kurs'!$D$32</f>
        <v>0</v>
      </c>
      <c r="L125" s="27">
        <f>'Cena na poramnuvanje'!L125*'Sreden kurs'!$D$32</f>
        <v>0</v>
      </c>
      <c r="M125" s="27">
        <f>'Cena na poramnuvanje'!M125*'Sreden kurs'!$D$32</f>
        <v>2119.2021534230676</v>
      </c>
      <c r="N125" s="27">
        <f>'Cena na poramnuvanje'!N125*'Sreden kurs'!$D$32</f>
        <v>2922.9686099999999</v>
      </c>
      <c r="O125" s="27">
        <f>'Cena na poramnuvanje'!O125*'Sreden kurs'!$D$32</f>
        <v>1895.6130573755654</v>
      </c>
      <c r="P125" s="27">
        <f>'Cena na poramnuvanje'!P125*'Sreden kurs'!$D$32</f>
        <v>1998.4292880079568</v>
      </c>
      <c r="Q125" s="27">
        <f>'Cena na poramnuvanje'!Q125*'Sreden kurs'!$D$32</f>
        <v>1976.9579977361284</v>
      </c>
      <c r="R125" s="27">
        <f>'Cena na poramnuvanje'!R125*'Sreden kurs'!$D$32</f>
        <v>2090.0090439519927</v>
      </c>
      <c r="S125" s="27">
        <f>'Cena na poramnuvanje'!S125*'Sreden kurs'!$D$32</f>
        <v>2826.7282653614507</v>
      </c>
      <c r="T125" s="27">
        <f>'Cena na poramnuvanje'!T125*'Sreden kurs'!$D$32</f>
        <v>4285.9321140440597</v>
      </c>
      <c r="U125" s="27">
        <f>'Cena na poramnuvanje'!U125*'Sreden kurs'!$D$32</f>
        <v>4428.6447911628102</v>
      </c>
      <c r="V125" s="27">
        <f>'Cena na poramnuvanje'!V125*'Sreden kurs'!$D$32</f>
        <v>2818.1069466778299</v>
      </c>
      <c r="W125" s="27">
        <f>'Cena na poramnuvanje'!W125*'Sreden kurs'!$D$32</f>
        <v>2309.5980247420507</v>
      </c>
      <c r="X125" s="27">
        <f>'Cena na poramnuvanje'!X125*'Sreden kurs'!$D$32</f>
        <v>2166.0610054786025</v>
      </c>
      <c r="Y125" s="27">
        <f>'Cena na poramnuvanje'!Y125*'Sreden kurs'!$D$32</f>
        <v>2051.0913415710329</v>
      </c>
      <c r="Z125" s="27">
        <f>'Cena na poramnuvanje'!Z125*'Sreden kurs'!$D$32</f>
        <v>2167.8290437633168</v>
      </c>
      <c r="AA125" s="28">
        <f>'Cena na poramnuvanje'!AA125*'Sreden kurs'!$D$32</f>
        <v>1189.6792076244251</v>
      </c>
    </row>
    <row r="126" spans="2:27" x14ac:dyDescent="0.25">
      <c r="B126" s="67"/>
      <c r="C126" s="6" t="s">
        <v>28</v>
      </c>
      <c r="D126" s="27">
        <f>'Cena na poramnuvanje'!D126*'Sreden kurs'!$D$32</f>
        <v>0</v>
      </c>
      <c r="E126" s="27">
        <f>'Cena na poramnuvanje'!E126*'Sreden kurs'!$D$32</f>
        <v>0</v>
      </c>
      <c r="F126" s="27">
        <f>'Cena na poramnuvanje'!F126*'Sreden kurs'!$D$32</f>
        <v>2868.1205800000002</v>
      </c>
      <c r="G126" s="27">
        <f>'Cena na poramnuvanje'!G126*'Sreden kurs'!$D$32</f>
        <v>1251.0281</v>
      </c>
      <c r="H126" s="27">
        <f>'Cena na poramnuvanje'!H126*'Sreden kurs'!$D$32</f>
        <v>1205.4241199999999</v>
      </c>
      <c r="I126" s="27">
        <f>'Cena na poramnuvanje'!I126*'Sreden kurs'!$D$32</f>
        <v>2050.3302900000003</v>
      </c>
      <c r="J126" s="27">
        <f>'Cena na poramnuvanje'!J126*'Sreden kurs'!$D$32</f>
        <v>2065.7370400000004</v>
      </c>
      <c r="K126" s="27">
        <f>'Cena na poramnuvanje'!K126*'Sreden kurs'!$D$32</f>
        <v>2682.0070400000004</v>
      </c>
      <c r="L126" s="27">
        <f>'Cena na poramnuvanje'!L126*'Sreden kurs'!$D$32</f>
        <v>2866.2717699999998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x14ac:dyDescent="0.25">
      <c r="B127" s="69"/>
      <c r="C127" s="31" t="s">
        <v>29</v>
      </c>
      <c r="D127" s="32">
        <f>'Cena na poramnuvanje'!D127*'Sreden kurs'!$D$32</f>
        <v>0</v>
      </c>
      <c r="E127" s="32">
        <f>'Cena na poramnuvanje'!E127*'Sreden kurs'!$D$32</f>
        <v>0</v>
      </c>
      <c r="F127" s="32">
        <f>'Cena na poramnuvanje'!F127*'Sreden kurs'!$D$32</f>
        <v>8604.3617400000003</v>
      </c>
      <c r="G127" s="32">
        <f>'Cena na poramnuvanje'!G127*'Sreden kurs'!$D$32</f>
        <v>3752.46803</v>
      </c>
      <c r="H127" s="32">
        <f>'Cena na poramnuvanje'!H127*'Sreden kurs'!$D$32</f>
        <v>3615.6560900000004</v>
      </c>
      <c r="I127" s="32">
        <f>'Cena na poramnuvanje'!I127*'Sreden kurs'!$D$32</f>
        <v>6150.9908700000005</v>
      </c>
      <c r="J127" s="32">
        <f>'Cena na poramnuvanje'!J127*'Sreden kurs'!$D$32</f>
        <v>6196.5948500000004</v>
      </c>
      <c r="K127" s="32">
        <f>'Cena na poramnuvanje'!K127*'Sreden kurs'!$D$32</f>
        <v>8045.4048500000008</v>
      </c>
      <c r="L127" s="32">
        <f>'Cena na poramnuvanje'!L127*'Sreden kurs'!$D$32</f>
        <v>8598.1990400000013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465A9-7716-40E1-9DD2-20A27970398F}">
  <sheetPr codeName="Sheet3"/>
  <dimension ref="B2:AC104"/>
  <sheetViews>
    <sheetView topLeftCell="A31" zoomScale="70" zoomScaleNormal="70" workbookViewId="0">
      <selection activeCell="C71" sqref="C71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81" t="s">
        <v>36</v>
      </c>
      <c r="C2" s="83" t="s">
        <v>37</v>
      </c>
      <c r="D2" s="84"/>
      <c r="E2" s="87" t="s">
        <v>73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Top="1" thickBot="1" x14ac:dyDescent="0.3">
      <c r="B3" s="82"/>
      <c r="C3" s="85"/>
      <c r="D3" s="86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7">
        <f>SUM(E4:AB4)</f>
        <v>113.49249999999999</v>
      </c>
      <c r="D4" s="78"/>
      <c r="E4" s="39">
        <v>11.950000000000003</v>
      </c>
      <c r="F4" s="40">
        <v>13.407499999999999</v>
      </c>
      <c r="G4" s="40">
        <v>13.352499999999999</v>
      </c>
      <c r="H4" s="40">
        <v>13.1875</v>
      </c>
      <c r="I4" s="40">
        <v>0</v>
      </c>
      <c r="J4" s="40">
        <v>0</v>
      </c>
      <c r="K4" s="40">
        <v>6.5050000000000026</v>
      </c>
      <c r="L4" s="40">
        <v>12.692500000000003</v>
      </c>
      <c r="M4" s="40">
        <v>12.5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9.5300000000000011</v>
      </c>
      <c r="V4" s="40">
        <v>7.6875</v>
      </c>
      <c r="W4" s="40">
        <v>0</v>
      </c>
      <c r="X4" s="40">
        <v>0</v>
      </c>
      <c r="Y4" s="40">
        <v>0</v>
      </c>
      <c r="Z4" s="40">
        <v>0</v>
      </c>
      <c r="AA4" s="40">
        <v>6.009999999999998</v>
      </c>
      <c r="AB4" s="41">
        <v>6.6700000000000017</v>
      </c>
    </row>
    <row r="5" spans="2:28" ht="17.25" thickTop="1" thickBot="1" x14ac:dyDescent="0.3">
      <c r="B5" s="38" t="s">
        <v>42</v>
      </c>
      <c r="C5" s="77">
        <f t="shared" ref="C5:C33" si="0">SUM(E5:AB5)</f>
        <v>82.197500000000005</v>
      </c>
      <c r="D5" s="78"/>
      <c r="E5" s="39">
        <v>7.4125000000000014</v>
      </c>
      <c r="F5" s="40">
        <v>0</v>
      </c>
      <c r="G5" s="40">
        <v>0</v>
      </c>
      <c r="H5" s="40">
        <v>9.365000000000002</v>
      </c>
      <c r="I5" s="40">
        <v>11.7575</v>
      </c>
      <c r="J5" s="40">
        <v>9.0900000000000034</v>
      </c>
      <c r="K5" s="40">
        <v>12.087499999999999</v>
      </c>
      <c r="L5" s="40">
        <v>6.2299999999999969</v>
      </c>
      <c r="M5" s="40">
        <v>12.939999999999998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4.9924999999999997</v>
      </c>
      <c r="V5" s="40">
        <v>0</v>
      </c>
      <c r="W5" s="40">
        <v>0</v>
      </c>
      <c r="X5" s="40">
        <v>1.1149999999999984</v>
      </c>
      <c r="Y5" s="40">
        <v>0</v>
      </c>
      <c r="Z5" s="40">
        <v>1.8850000000000016</v>
      </c>
      <c r="AA5" s="40">
        <v>0</v>
      </c>
      <c r="AB5" s="41">
        <v>5.3225000000000016</v>
      </c>
    </row>
    <row r="6" spans="2:28" ht="17.25" thickTop="1" thickBot="1" x14ac:dyDescent="0.3">
      <c r="B6" s="42" t="s">
        <v>43</v>
      </c>
      <c r="C6" s="77">
        <f t="shared" si="0"/>
        <v>111.22499999999999</v>
      </c>
      <c r="D6" s="78"/>
      <c r="E6" s="39">
        <v>7.302500000000002</v>
      </c>
      <c r="F6" s="40">
        <v>0</v>
      </c>
      <c r="G6" s="40">
        <v>12.362499999999997</v>
      </c>
      <c r="H6" s="40">
        <v>10.740000000000002</v>
      </c>
      <c r="I6" s="40">
        <v>0</v>
      </c>
      <c r="J6" s="40">
        <v>0</v>
      </c>
      <c r="K6" s="40">
        <v>0</v>
      </c>
      <c r="L6" s="40">
        <v>0</v>
      </c>
      <c r="M6" s="40">
        <v>9.1450000000000031</v>
      </c>
      <c r="N6" s="40">
        <v>0</v>
      </c>
      <c r="O6" s="40">
        <v>8.4849999999999994</v>
      </c>
      <c r="P6" s="40">
        <v>12.362499999999997</v>
      </c>
      <c r="Q6" s="40">
        <v>0</v>
      </c>
      <c r="R6" s="40">
        <v>0</v>
      </c>
      <c r="S6" s="40">
        <v>4.25</v>
      </c>
      <c r="T6" s="40">
        <v>9.7775000000000034</v>
      </c>
      <c r="U6" s="40">
        <v>12.5</v>
      </c>
      <c r="V6" s="40">
        <v>8.7049999999999983</v>
      </c>
      <c r="W6" s="40">
        <v>0</v>
      </c>
      <c r="X6" s="40">
        <v>0</v>
      </c>
      <c r="Y6" s="40">
        <v>0</v>
      </c>
      <c r="Z6" s="40">
        <v>12.087499999999999</v>
      </c>
      <c r="AA6" s="40">
        <v>3.5075000000000003</v>
      </c>
      <c r="AB6" s="41">
        <v>0</v>
      </c>
    </row>
    <row r="7" spans="2:28" ht="17.25" thickTop="1" thickBot="1" x14ac:dyDescent="0.3">
      <c r="B7" s="42" t="s">
        <v>44</v>
      </c>
      <c r="C7" s="77">
        <f t="shared" si="0"/>
        <v>26.362499999999997</v>
      </c>
      <c r="D7" s="78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11.454999999999998</v>
      </c>
      <c r="V7" s="40">
        <v>8.8425000000000011</v>
      </c>
      <c r="W7" s="40">
        <v>0</v>
      </c>
      <c r="X7" s="40">
        <v>0</v>
      </c>
      <c r="Y7" s="40">
        <v>0</v>
      </c>
      <c r="Z7" s="40">
        <v>0</v>
      </c>
      <c r="AA7" s="40">
        <v>6.0649999999999977</v>
      </c>
      <c r="AB7" s="41">
        <v>0</v>
      </c>
    </row>
    <row r="8" spans="2:28" ht="17.25" thickTop="1" thickBot="1" x14ac:dyDescent="0.3">
      <c r="B8" s="42" t="s">
        <v>45</v>
      </c>
      <c r="C8" s="77">
        <f t="shared" si="0"/>
        <v>40.459999999999994</v>
      </c>
      <c r="D8" s="78"/>
      <c r="E8" s="39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4.9649999999999999</v>
      </c>
      <c r="P8" s="40">
        <v>4.0025000000000013</v>
      </c>
      <c r="Q8" s="40">
        <v>5.0474999999999994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3.067499999999999</v>
      </c>
      <c r="Z8" s="40">
        <v>0</v>
      </c>
      <c r="AA8" s="40">
        <v>12.280000000000001</v>
      </c>
      <c r="AB8" s="41">
        <v>11.097499999999997</v>
      </c>
    </row>
    <row r="9" spans="2:28" ht="17.25" thickTop="1" thickBot="1" x14ac:dyDescent="0.3">
      <c r="B9" s="42" t="s">
        <v>46</v>
      </c>
      <c r="C9" s="77">
        <f t="shared" si="0"/>
        <v>35.537500000000001</v>
      </c>
      <c r="D9" s="78"/>
      <c r="E9" s="39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9.4200000000000017</v>
      </c>
      <c r="T9" s="40">
        <v>12.170000000000002</v>
      </c>
      <c r="U9" s="40">
        <v>0.75750000000000028</v>
      </c>
      <c r="V9" s="40">
        <v>0</v>
      </c>
      <c r="W9" s="40">
        <v>1.6649999999999991</v>
      </c>
      <c r="X9" s="40">
        <v>0</v>
      </c>
      <c r="Y9" s="40">
        <v>0</v>
      </c>
      <c r="Z9" s="40">
        <v>0</v>
      </c>
      <c r="AA9" s="40">
        <v>4.4699999999999989</v>
      </c>
      <c r="AB9" s="41">
        <v>7.0549999999999997</v>
      </c>
    </row>
    <row r="10" spans="2:28" ht="17.25" thickTop="1" thickBot="1" x14ac:dyDescent="0.3">
      <c r="B10" s="42" t="s">
        <v>47</v>
      </c>
      <c r="C10" s="77">
        <f t="shared" si="0"/>
        <v>18.014999999999997</v>
      </c>
      <c r="D10" s="78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5.0199999999999996</v>
      </c>
      <c r="T10" s="40">
        <v>12.994999999999997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">
        <v>48</v>
      </c>
      <c r="C11" s="77">
        <f t="shared" si="0"/>
        <v>83.514999999999986</v>
      </c>
      <c r="D11" s="78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8.4849999999999994</v>
      </c>
      <c r="U11" s="40">
        <v>12.280000000000001</v>
      </c>
      <c r="V11" s="40">
        <v>8.8149999999999977</v>
      </c>
      <c r="W11" s="40">
        <v>12.829999999999998</v>
      </c>
      <c r="X11" s="40">
        <v>6.8074999999999974</v>
      </c>
      <c r="Y11" s="40">
        <v>8.1000000000000014</v>
      </c>
      <c r="Z11" s="40">
        <v>1.5549999999999997</v>
      </c>
      <c r="AA11" s="40">
        <v>12.170000000000002</v>
      </c>
      <c r="AB11" s="41">
        <v>12.472499999999997</v>
      </c>
    </row>
    <row r="12" spans="2:28" ht="17.25" thickTop="1" thickBot="1" x14ac:dyDescent="0.3">
      <c r="B12" s="42" t="s">
        <v>49</v>
      </c>
      <c r="C12" s="77">
        <f t="shared" si="0"/>
        <v>95.63</v>
      </c>
      <c r="D12" s="78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9.0075000000000003</v>
      </c>
      <c r="T12" s="40">
        <v>12.857500000000002</v>
      </c>
      <c r="U12" s="40">
        <v>13.435000000000002</v>
      </c>
      <c r="V12" s="40">
        <v>13.1325</v>
      </c>
      <c r="W12" s="40">
        <v>2.9299999999999997</v>
      </c>
      <c r="X12" s="40">
        <v>6.8074999999999974</v>
      </c>
      <c r="Y12" s="40">
        <v>12.032499999999999</v>
      </c>
      <c r="Z12" s="40">
        <v>6.4774999999999991</v>
      </c>
      <c r="AA12" s="40">
        <v>6.4774999999999991</v>
      </c>
      <c r="AB12" s="41">
        <v>12.472499999999997</v>
      </c>
    </row>
    <row r="13" spans="2:28" ht="17.25" thickTop="1" thickBot="1" x14ac:dyDescent="0.3">
      <c r="B13" s="42" t="s">
        <v>50</v>
      </c>
      <c r="C13" s="77">
        <f t="shared" si="0"/>
        <v>81.41</v>
      </c>
      <c r="D13" s="78"/>
      <c r="E13" s="39">
        <v>6.0925000000000011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7.4125000000000014</v>
      </c>
      <c r="T13" s="40">
        <v>12.967500000000001</v>
      </c>
      <c r="U13" s="40">
        <v>8.3474999999999966</v>
      </c>
      <c r="V13" s="40">
        <v>12.884999999999998</v>
      </c>
      <c r="W13" s="40">
        <v>11.619999999999997</v>
      </c>
      <c r="X13" s="40">
        <v>0</v>
      </c>
      <c r="Y13" s="40">
        <v>0</v>
      </c>
      <c r="Z13" s="40">
        <v>0</v>
      </c>
      <c r="AA13" s="40">
        <v>9.6950000000000003</v>
      </c>
      <c r="AB13" s="41">
        <v>12.39</v>
      </c>
    </row>
    <row r="14" spans="2:28" ht="17.25" thickTop="1" thickBot="1" x14ac:dyDescent="0.3">
      <c r="B14" s="42" t="s">
        <v>51</v>
      </c>
      <c r="C14" s="77">
        <f t="shared" si="0"/>
        <v>115.25500000000001</v>
      </c>
      <c r="D14" s="78"/>
      <c r="E14" s="39">
        <v>12.774999999999999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4.2500000000000426E-2</v>
      </c>
      <c r="R14" s="40">
        <v>3.2600000000000016</v>
      </c>
      <c r="S14" s="40">
        <v>7.8250000000000028</v>
      </c>
      <c r="T14" s="40">
        <v>13.077500000000001</v>
      </c>
      <c r="U14" s="40">
        <v>13.600000000000001</v>
      </c>
      <c r="V14" s="40">
        <v>2.4074999999999989</v>
      </c>
      <c r="W14" s="40">
        <v>12.252499999999998</v>
      </c>
      <c r="X14" s="40">
        <v>12.5</v>
      </c>
      <c r="Y14" s="40">
        <v>12.747500000000002</v>
      </c>
      <c r="Z14" s="40">
        <v>7.4125000000000014</v>
      </c>
      <c r="AA14" s="40">
        <v>4.745000000000001</v>
      </c>
      <c r="AB14" s="41">
        <v>12.61</v>
      </c>
    </row>
    <row r="15" spans="2:28" ht="17.25" thickTop="1" thickBot="1" x14ac:dyDescent="0.3">
      <c r="B15" s="42" t="s">
        <v>52</v>
      </c>
      <c r="C15" s="77">
        <f t="shared" si="0"/>
        <v>148.07499999999999</v>
      </c>
      <c r="D15" s="78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10.409999999999997</v>
      </c>
      <c r="Q15" s="40">
        <v>12.582500000000003</v>
      </c>
      <c r="R15" s="40">
        <v>12.527500000000003</v>
      </c>
      <c r="S15" s="40">
        <v>12.692500000000003</v>
      </c>
      <c r="T15" s="40">
        <v>12.692500000000003</v>
      </c>
      <c r="U15" s="40">
        <v>12.527500000000003</v>
      </c>
      <c r="V15" s="40">
        <v>12.5</v>
      </c>
      <c r="W15" s="40">
        <v>12.39</v>
      </c>
      <c r="X15" s="40">
        <v>12.335000000000001</v>
      </c>
      <c r="Y15" s="40">
        <v>12.664999999999999</v>
      </c>
      <c r="Z15" s="40">
        <v>12.747500000000002</v>
      </c>
      <c r="AA15" s="40">
        <v>12.005000000000003</v>
      </c>
      <c r="AB15" s="41">
        <v>0</v>
      </c>
    </row>
    <row r="16" spans="2:28" ht="17.25" thickTop="1" thickBot="1" x14ac:dyDescent="0.3">
      <c r="B16" s="42" t="s">
        <v>53</v>
      </c>
      <c r="C16" s="77">
        <f t="shared" si="0"/>
        <v>157.47</v>
      </c>
      <c r="D16" s="78"/>
      <c r="E16" s="39">
        <v>10.712499999999999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11.454999999999998</v>
      </c>
      <c r="P16" s="40">
        <v>12.692500000000003</v>
      </c>
      <c r="Q16" s="40">
        <v>12.335000000000001</v>
      </c>
      <c r="R16" s="40">
        <v>12.060000000000002</v>
      </c>
      <c r="S16" s="40">
        <v>12.527500000000003</v>
      </c>
      <c r="T16" s="40">
        <v>12.170000000000002</v>
      </c>
      <c r="U16" s="40">
        <v>12.225000000000001</v>
      </c>
      <c r="V16" s="40">
        <v>12.445</v>
      </c>
      <c r="W16" s="40">
        <v>10.657499999999999</v>
      </c>
      <c r="X16" s="40">
        <v>11.840000000000003</v>
      </c>
      <c r="Y16" s="40">
        <v>9.75</v>
      </c>
      <c r="Z16" s="40">
        <v>8.677500000000002</v>
      </c>
      <c r="AA16" s="40">
        <v>6.697499999999998</v>
      </c>
      <c r="AB16" s="41">
        <v>1.2250000000000014</v>
      </c>
    </row>
    <row r="17" spans="2:28" ht="17.25" thickTop="1" thickBot="1" x14ac:dyDescent="0.3">
      <c r="B17" s="42" t="s">
        <v>54</v>
      </c>
      <c r="C17" s="77">
        <f t="shared" si="0"/>
        <v>205.7225</v>
      </c>
      <c r="D17" s="78"/>
      <c r="E17" s="39">
        <v>12.032499999999999</v>
      </c>
      <c r="F17" s="40">
        <v>3.6999999999999993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9.5574999999999974</v>
      </c>
      <c r="N17" s="40">
        <v>12.142499999999998</v>
      </c>
      <c r="O17" s="40">
        <v>12.115000000000002</v>
      </c>
      <c r="P17" s="40">
        <v>12.197499999999998</v>
      </c>
      <c r="Q17" s="40">
        <v>12.115000000000002</v>
      </c>
      <c r="R17" s="40">
        <v>12.197499999999998</v>
      </c>
      <c r="S17" s="40">
        <v>12.335000000000001</v>
      </c>
      <c r="T17" s="40">
        <v>12.280000000000001</v>
      </c>
      <c r="U17" s="40">
        <v>12.225000000000001</v>
      </c>
      <c r="V17" s="40">
        <v>12.005000000000003</v>
      </c>
      <c r="W17" s="40">
        <v>12.527500000000003</v>
      </c>
      <c r="X17" s="40">
        <v>12.39</v>
      </c>
      <c r="Y17" s="40">
        <v>12.472499999999997</v>
      </c>
      <c r="Z17" s="40">
        <v>12.335000000000001</v>
      </c>
      <c r="AA17" s="40">
        <v>8.6225000000000023</v>
      </c>
      <c r="AB17" s="41">
        <v>12.472499999999997</v>
      </c>
    </row>
    <row r="18" spans="2:28" ht="17.25" thickTop="1" thickBot="1" x14ac:dyDescent="0.3">
      <c r="B18" s="42" t="s">
        <v>55</v>
      </c>
      <c r="C18" s="77">
        <f t="shared" si="0"/>
        <v>232.62250000000006</v>
      </c>
      <c r="D18" s="78"/>
      <c r="E18" s="39">
        <v>9.365000000000002</v>
      </c>
      <c r="F18" s="40">
        <v>12.280000000000001</v>
      </c>
      <c r="G18" s="40">
        <v>12.142499999999998</v>
      </c>
      <c r="H18" s="40">
        <v>0</v>
      </c>
      <c r="I18" s="40">
        <v>0</v>
      </c>
      <c r="J18" s="40">
        <v>9.3924999999999983</v>
      </c>
      <c r="K18" s="40">
        <v>11.784999999999997</v>
      </c>
      <c r="L18" s="40">
        <v>12.280000000000001</v>
      </c>
      <c r="M18" s="40">
        <v>12.417499999999997</v>
      </c>
      <c r="N18" s="40">
        <v>12.802500000000002</v>
      </c>
      <c r="O18" s="40">
        <v>12.637500000000003</v>
      </c>
      <c r="P18" s="40">
        <v>12.692500000000003</v>
      </c>
      <c r="Q18" s="40">
        <v>12.747500000000002</v>
      </c>
      <c r="R18" s="40">
        <v>12.417499999999997</v>
      </c>
      <c r="S18" s="40">
        <v>10.3825</v>
      </c>
      <c r="T18" s="40">
        <v>11.097499999999997</v>
      </c>
      <c r="U18" s="40">
        <v>10.712499999999999</v>
      </c>
      <c r="V18" s="40">
        <v>12.417499999999997</v>
      </c>
      <c r="W18" s="40">
        <v>0.92249999999999943</v>
      </c>
      <c r="X18" s="40">
        <v>4.8000000000000007</v>
      </c>
      <c r="Y18" s="40">
        <v>10.162500000000001</v>
      </c>
      <c r="Z18" s="40">
        <v>11.950000000000003</v>
      </c>
      <c r="AA18" s="40">
        <v>4.6075000000000017</v>
      </c>
      <c r="AB18" s="41">
        <v>12.61</v>
      </c>
    </row>
    <row r="19" spans="2:28" ht="17.25" thickTop="1" thickBot="1" x14ac:dyDescent="0.3">
      <c r="B19" s="42" t="s">
        <v>56</v>
      </c>
      <c r="C19" s="77">
        <f t="shared" si="0"/>
        <v>174.22250000000003</v>
      </c>
      <c r="D19" s="78"/>
      <c r="E19" s="39">
        <v>12.719999999999999</v>
      </c>
      <c r="F19" s="40">
        <v>9.7775000000000034</v>
      </c>
      <c r="G19" s="40">
        <v>0</v>
      </c>
      <c r="H19" s="40">
        <v>0</v>
      </c>
      <c r="I19" s="40">
        <v>0</v>
      </c>
      <c r="J19" s="40">
        <v>9.5300000000000011</v>
      </c>
      <c r="K19" s="40">
        <v>9.3924999999999983</v>
      </c>
      <c r="L19" s="40">
        <v>12.005000000000003</v>
      </c>
      <c r="M19" s="40">
        <v>11.702500000000001</v>
      </c>
      <c r="N19" s="40">
        <v>12.087499999999999</v>
      </c>
      <c r="O19" s="40">
        <v>10.850000000000001</v>
      </c>
      <c r="P19" s="40">
        <v>11.8125</v>
      </c>
      <c r="Q19" s="40">
        <v>12.445</v>
      </c>
      <c r="R19" s="40">
        <v>12.747500000000002</v>
      </c>
      <c r="S19" s="40">
        <v>0</v>
      </c>
      <c r="T19" s="40">
        <v>1.5549999999999997</v>
      </c>
      <c r="U19" s="40">
        <v>13.1875</v>
      </c>
      <c r="V19" s="40">
        <v>1.2525000000000013</v>
      </c>
      <c r="W19" s="40">
        <v>0.125</v>
      </c>
      <c r="X19" s="40">
        <v>10.3825</v>
      </c>
      <c r="Y19" s="40">
        <v>11.922499999999999</v>
      </c>
      <c r="Z19" s="40">
        <v>3.9200000000000017</v>
      </c>
      <c r="AA19" s="40">
        <v>0</v>
      </c>
      <c r="AB19" s="41">
        <v>6.8074999999999974</v>
      </c>
    </row>
    <row r="20" spans="2:28" ht="17.25" thickTop="1" thickBot="1" x14ac:dyDescent="0.3">
      <c r="B20" s="42" t="s">
        <v>57</v>
      </c>
      <c r="C20" s="77">
        <f t="shared" si="0"/>
        <v>243.66499999999999</v>
      </c>
      <c r="D20" s="78"/>
      <c r="E20" s="39">
        <v>7.7974999999999994</v>
      </c>
      <c r="F20" s="40">
        <v>10.96</v>
      </c>
      <c r="G20" s="40">
        <v>11.619999999999997</v>
      </c>
      <c r="H20" s="40">
        <v>11.674999999999997</v>
      </c>
      <c r="I20" s="40">
        <v>7.6325000000000003</v>
      </c>
      <c r="J20" s="40">
        <v>12.472499999999997</v>
      </c>
      <c r="K20" s="40">
        <v>10.354999999999997</v>
      </c>
      <c r="L20" s="40">
        <v>12.829999999999998</v>
      </c>
      <c r="M20" s="40">
        <v>12.252499999999998</v>
      </c>
      <c r="N20" s="40">
        <v>12.335000000000001</v>
      </c>
      <c r="O20" s="40">
        <v>12.335000000000001</v>
      </c>
      <c r="P20" s="40">
        <v>9.2550000000000026</v>
      </c>
      <c r="Q20" s="40">
        <v>4.057500000000001</v>
      </c>
      <c r="R20" s="40">
        <v>0</v>
      </c>
      <c r="S20" s="40">
        <v>7.0275000000000034</v>
      </c>
      <c r="T20" s="40">
        <v>10.162500000000001</v>
      </c>
      <c r="U20" s="40">
        <v>12.555</v>
      </c>
      <c r="V20" s="40">
        <v>12.445</v>
      </c>
      <c r="W20" s="40">
        <v>11.729999999999997</v>
      </c>
      <c r="X20" s="40">
        <v>11.950000000000003</v>
      </c>
      <c r="Y20" s="40">
        <v>12.170000000000002</v>
      </c>
      <c r="Z20" s="40">
        <v>11.399999999999999</v>
      </c>
      <c r="AA20" s="40">
        <v>6.6700000000000017</v>
      </c>
      <c r="AB20" s="41">
        <v>11.977499999999999</v>
      </c>
    </row>
    <row r="21" spans="2:28" ht="17.25" thickTop="1" thickBot="1" x14ac:dyDescent="0.3">
      <c r="B21" s="42" t="s">
        <v>58</v>
      </c>
      <c r="C21" s="77">
        <f t="shared" si="0"/>
        <v>195.13500000000002</v>
      </c>
      <c r="D21" s="78"/>
      <c r="E21" s="39">
        <v>12.307499999999997</v>
      </c>
      <c r="F21" s="40">
        <v>11.482500000000002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11.152500000000003</v>
      </c>
      <c r="N21" s="40">
        <v>8.8425000000000011</v>
      </c>
      <c r="O21" s="40">
        <v>6.6424999999999983</v>
      </c>
      <c r="P21" s="40">
        <v>10.134999999999998</v>
      </c>
      <c r="Q21" s="40">
        <v>12.527500000000003</v>
      </c>
      <c r="R21" s="40">
        <v>12.115000000000002</v>
      </c>
      <c r="S21" s="40">
        <v>8.4849999999999994</v>
      </c>
      <c r="T21" s="40">
        <v>9.5850000000000009</v>
      </c>
      <c r="U21" s="40">
        <v>12.912500000000001</v>
      </c>
      <c r="V21" s="40">
        <v>13.270000000000003</v>
      </c>
      <c r="W21" s="40">
        <v>12.39</v>
      </c>
      <c r="X21" s="40">
        <v>12.5</v>
      </c>
      <c r="Y21" s="40">
        <v>10.4375</v>
      </c>
      <c r="Z21" s="40">
        <v>10.3825</v>
      </c>
      <c r="AA21" s="40">
        <v>7.9350000000000023</v>
      </c>
      <c r="AB21" s="41">
        <v>12.032499999999999</v>
      </c>
    </row>
    <row r="22" spans="2:28" ht="17.25" thickTop="1" thickBot="1" x14ac:dyDescent="0.3">
      <c r="B22" s="42" t="s">
        <v>59</v>
      </c>
      <c r="C22" s="77">
        <f t="shared" si="0"/>
        <v>144.66749999999999</v>
      </c>
      <c r="D22" s="78"/>
      <c r="E22" s="39">
        <v>12.307499999999997</v>
      </c>
      <c r="F22" s="40">
        <v>12.197499999999998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1.3350000000000009</v>
      </c>
      <c r="O22" s="40">
        <v>11.482500000000002</v>
      </c>
      <c r="P22" s="40">
        <v>7.1375000000000028</v>
      </c>
      <c r="Q22" s="40">
        <v>0</v>
      </c>
      <c r="R22" s="40">
        <v>0</v>
      </c>
      <c r="S22" s="40">
        <v>4.0300000000000011</v>
      </c>
      <c r="T22" s="40">
        <v>0</v>
      </c>
      <c r="U22" s="40">
        <v>10.327500000000001</v>
      </c>
      <c r="V22" s="40">
        <v>11.977499999999999</v>
      </c>
      <c r="W22" s="40">
        <v>10.547499999999999</v>
      </c>
      <c r="X22" s="40">
        <v>12.280000000000001</v>
      </c>
      <c r="Y22" s="40">
        <v>13.380000000000003</v>
      </c>
      <c r="Z22" s="40">
        <v>12.884999999999998</v>
      </c>
      <c r="AA22" s="40">
        <v>12.362499999999997</v>
      </c>
      <c r="AB22" s="41">
        <v>12.417499999999997</v>
      </c>
    </row>
    <row r="23" spans="2:28" ht="17.25" thickTop="1" thickBot="1" x14ac:dyDescent="0.3">
      <c r="B23" s="42" t="s">
        <v>60</v>
      </c>
      <c r="C23" s="77">
        <f t="shared" si="0"/>
        <v>234.215</v>
      </c>
      <c r="D23" s="78"/>
      <c r="E23" s="39">
        <v>12.472499999999997</v>
      </c>
      <c r="F23" s="40">
        <v>11.922499999999999</v>
      </c>
      <c r="G23" s="40">
        <v>0</v>
      </c>
      <c r="H23" s="40">
        <v>0</v>
      </c>
      <c r="I23" s="40">
        <v>0</v>
      </c>
      <c r="J23" s="40">
        <v>0</v>
      </c>
      <c r="K23" s="40">
        <v>12.170000000000002</v>
      </c>
      <c r="L23" s="40">
        <v>12.61</v>
      </c>
      <c r="M23" s="40">
        <v>12.032499999999999</v>
      </c>
      <c r="N23" s="40">
        <v>12.115000000000002</v>
      </c>
      <c r="O23" s="40">
        <v>11.922499999999999</v>
      </c>
      <c r="P23" s="40">
        <v>12.170000000000002</v>
      </c>
      <c r="Q23" s="40">
        <v>11.427500000000002</v>
      </c>
      <c r="R23" s="40">
        <v>11.840000000000003</v>
      </c>
      <c r="S23" s="40">
        <v>7.6599999999999966</v>
      </c>
      <c r="T23" s="40">
        <v>12.664999999999999</v>
      </c>
      <c r="U23" s="40">
        <v>8.8149999999999977</v>
      </c>
      <c r="V23" s="40">
        <v>12.719999999999999</v>
      </c>
      <c r="W23" s="40">
        <v>11.840000000000003</v>
      </c>
      <c r="X23" s="40">
        <v>11.922499999999999</v>
      </c>
      <c r="Y23" s="40">
        <v>11.950000000000003</v>
      </c>
      <c r="Z23" s="40">
        <v>11.922499999999999</v>
      </c>
      <c r="AA23" s="40">
        <v>11.702500000000001</v>
      </c>
      <c r="AB23" s="41">
        <v>12.335000000000001</v>
      </c>
    </row>
    <row r="24" spans="2:28" ht="17.25" thickTop="1" thickBot="1" x14ac:dyDescent="0.3">
      <c r="B24" s="42" t="s">
        <v>61</v>
      </c>
      <c r="C24" s="77">
        <f t="shared" si="0"/>
        <v>222.68</v>
      </c>
      <c r="D24" s="78"/>
      <c r="E24" s="39">
        <v>13.71</v>
      </c>
      <c r="F24" s="40">
        <v>13.765000000000001</v>
      </c>
      <c r="G24" s="40">
        <v>13.022500000000001</v>
      </c>
      <c r="H24" s="40">
        <v>0</v>
      </c>
      <c r="I24" s="40">
        <v>0</v>
      </c>
      <c r="J24" s="40">
        <v>0</v>
      </c>
      <c r="K24" s="40">
        <v>4.8000000000000007</v>
      </c>
      <c r="L24" s="40">
        <v>11.977499999999999</v>
      </c>
      <c r="M24" s="40">
        <v>12.060000000000002</v>
      </c>
      <c r="N24" s="40">
        <v>11.8675</v>
      </c>
      <c r="O24" s="40">
        <v>11.977499999999999</v>
      </c>
      <c r="P24" s="40">
        <v>10.162500000000001</v>
      </c>
      <c r="Q24" s="40">
        <v>3.0124999999999993</v>
      </c>
      <c r="R24" s="40">
        <v>0.48250000000000171</v>
      </c>
      <c r="S24" s="40">
        <v>2.7925000000000004</v>
      </c>
      <c r="T24" s="40">
        <v>11.8675</v>
      </c>
      <c r="U24" s="40">
        <v>12.857500000000002</v>
      </c>
      <c r="V24" s="40">
        <v>12.280000000000001</v>
      </c>
      <c r="W24" s="40">
        <v>13.572499999999998</v>
      </c>
      <c r="X24" s="40">
        <v>13.627499999999998</v>
      </c>
      <c r="Y24" s="40">
        <v>12.252499999999998</v>
      </c>
      <c r="Z24" s="40">
        <v>12.225000000000001</v>
      </c>
      <c r="AA24" s="40">
        <v>12.087499999999999</v>
      </c>
      <c r="AB24" s="41">
        <v>12.280000000000001</v>
      </c>
    </row>
    <row r="25" spans="2:28" ht="17.25" thickTop="1" thickBot="1" x14ac:dyDescent="0.3">
      <c r="B25" s="42" t="s">
        <v>62</v>
      </c>
      <c r="C25" s="77">
        <f t="shared" si="0"/>
        <v>249.19000000000003</v>
      </c>
      <c r="D25" s="78"/>
      <c r="E25" s="39">
        <v>12.472499999999997</v>
      </c>
      <c r="F25" s="40">
        <v>12.39</v>
      </c>
      <c r="G25" s="40">
        <v>12.335000000000001</v>
      </c>
      <c r="H25" s="40">
        <v>0</v>
      </c>
      <c r="I25" s="40">
        <v>0</v>
      </c>
      <c r="J25" s="40">
        <v>0</v>
      </c>
      <c r="K25" s="40">
        <v>8.8975000000000009</v>
      </c>
      <c r="L25" s="40">
        <v>11.840000000000003</v>
      </c>
      <c r="M25" s="40">
        <v>11.950000000000003</v>
      </c>
      <c r="N25" s="40">
        <v>11.922499999999999</v>
      </c>
      <c r="O25" s="40">
        <v>11.977499999999999</v>
      </c>
      <c r="P25" s="40">
        <v>11.8675</v>
      </c>
      <c r="Q25" s="40">
        <v>11.8675</v>
      </c>
      <c r="R25" s="40">
        <v>11.372500000000002</v>
      </c>
      <c r="S25" s="40">
        <v>10.932499999999997</v>
      </c>
      <c r="T25" s="40">
        <v>11.840000000000003</v>
      </c>
      <c r="U25" s="40">
        <v>12.417499999999997</v>
      </c>
      <c r="V25" s="40">
        <v>12.225000000000001</v>
      </c>
      <c r="W25" s="40">
        <v>12.445</v>
      </c>
      <c r="X25" s="40">
        <v>12.170000000000002</v>
      </c>
      <c r="Y25" s="40">
        <v>12.252499999999998</v>
      </c>
      <c r="Z25" s="40">
        <v>12.362499999999997</v>
      </c>
      <c r="AA25" s="40">
        <v>11.537500000000001</v>
      </c>
      <c r="AB25" s="41">
        <v>12.115000000000002</v>
      </c>
    </row>
    <row r="26" spans="2:28" ht="17.25" thickTop="1" thickBot="1" x14ac:dyDescent="0.3">
      <c r="B26" s="42" t="s">
        <v>63</v>
      </c>
      <c r="C26" s="77">
        <f t="shared" si="0"/>
        <v>256.11</v>
      </c>
      <c r="D26" s="78"/>
      <c r="E26" s="39">
        <v>12.747500000000002</v>
      </c>
      <c r="F26" s="40">
        <v>13.655000000000001</v>
      </c>
      <c r="G26" s="40">
        <v>13.71</v>
      </c>
      <c r="H26" s="40">
        <v>12.39</v>
      </c>
      <c r="I26" s="40">
        <v>9.9699999999999989</v>
      </c>
      <c r="J26" s="40">
        <v>6.1749999999999972</v>
      </c>
      <c r="K26" s="40">
        <v>11.097499999999997</v>
      </c>
      <c r="L26" s="40">
        <v>12.225000000000001</v>
      </c>
      <c r="M26" s="40">
        <v>12.115000000000002</v>
      </c>
      <c r="N26" s="40">
        <v>12.142499999999998</v>
      </c>
      <c r="O26" s="40">
        <v>12.142499999999998</v>
      </c>
      <c r="P26" s="40">
        <v>12.142499999999998</v>
      </c>
      <c r="Q26" s="40">
        <v>12.115000000000002</v>
      </c>
      <c r="R26" s="40">
        <v>11.922499999999999</v>
      </c>
      <c r="S26" s="40">
        <v>10.932499999999997</v>
      </c>
      <c r="T26" s="40">
        <v>12.555</v>
      </c>
      <c r="U26" s="40">
        <v>3.2325000000000017</v>
      </c>
      <c r="V26" s="40">
        <v>1.6649999999999991</v>
      </c>
      <c r="W26" s="40">
        <v>2.0500000000000007</v>
      </c>
      <c r="X26" s="40">
        <v>12.692500000000003</v>
      </c>
      <c r="Y26" s="40">
        <v>11.922499999999999</v>
      </c>
      <c r="Z26" s="40">
        <v>12.362499999999997</v>
      </c>
      <c r="AA26" s="40">
        <v>12.060000000000002</v>
      </c>
      <c r="AB26" s="41">
        <v>12.087499999999999</v>
      </c>
    </row>
    <row r="27" spans="2:28" ht="17.25" thickTop="1" thickBot="1" x14ac:dyDescent="0.3">
      <c r="B27" s="42" t="s">
        <v>64</v>
      </c>
      <c r="C27" s="77">
        <f t="shared" si="0"/>
        <v>193.63750000000002</v>
      </c>
      <c r="D27" s="78"/>
      <c r="E27" s="39">
        <v>1.8024999999999984</v>
      </c>
      <c r="F27" s="40">
        <v>12.582500000000003</v>
      </c>
      <c r="G27" s="40">
        <v>12.115000000000002</v>
      </c>
      <c r="H27" s="40">
        <v>12.115000000000002</v>
      </c>
      <c r="I27" s="40">
        <v>11.922499999999999</v>
      </c>
      <c r="J27" s="40">
        <v>12.087499999999999</v>
      </c>
      <c r="K27" s="40">
        <v>12.225000000000001</v>
      </c>
      <c r="L27" s="40">
        <v>12.087499999999999</v>
      </c>
      <c r="M27" s="40">
        <v>12.005000000000003</v>
      </c>
      <c r="N27" s="40">
        <v>12.115000000000002</v>
      </c>
      <c r="O27" s="40">
        <v>12.087499999999999</v>
      </c>
      <c r="P27" s="40">
        <v>12.142499999999998</v>
      </c>
      <c r="Q27" s="40">
        <v>11.399999999999999</v>
      </c>
      <c r="R27" s="40">
        <v>0</v>
      </c>
      <c r="S27" s="40">
        <v>0</v>
      </c>
      <c r="T27" s="40">
        <v>0</v>
      </c>
      <c r="U27" s="40">
        <v>0</v>
      </c>
      <c r="V27" s="40">
        <v>3.1499999999999986</v>
      </c>
      <c r="W27" s="40">
        <v>11.592500000000001</v>
      </c>
      <c r="X27" s="40">
        <v>11.592500000000001</v>
      </c>
      <c r="Y27" s="40">
        <v>5.1574999999999989</v>
      </c>
      <c r="Z27" s="40">
        <v>0</v>
      </c>
      <c r="AA27" s="40">
        <v>5.9825000000000017</v>
      </c>
      <c r="AB27" s="41">
        <v>9.4750000000000014</v>
      </c>
    </row>
    <row r="28" spans="2:28" ht="17.25" thickTop="1" thickBot="1" x14ac:dyDescent="0.3">
      <c r="B28" s="42" t="s">
        <v>65</v>
      </c>
      <c r="C28" s="77">
        <f t="shared" si="0"/>
        <v>96.762500000000017</v>
      </c>
      <c r="D28" s="78"/>
      <c r="E28" s="39">
        <v>11.840000000000003</v>
      </c>
      <c r="F28" s="40">
        <v>7.302500000000002</v>
      </c>
      <c r="G28" s="40">
        <v>2.6550000000000011</v>
      </c>
      <c r="H28" s="40">
        <v>0</v>
      </c>
      <c r="I28" s="40">
        <v>0</v>
      </c>
      <c r="J28" s="40">
        <v>0</v>
      </c>
      <c r="K28" s="40">
        <v>9.2000000000000028</v>
      </c>
      <c r="L28" s="40">
        <v>5.4875000000000007</v>
      </c>
      <c r="M28" s="40">
        <v>6.9450000000000003</v>
      </c>
      <c r="N28" s="40">
        <v>4.9375</v>
      </c>
      <c r="O28" s="40">
        <v>10.822499999999998</v>
      </c>
      <c r="P28" s="40">
        <v>0</v>
      </c>
      <c r="Q28" s="40">
        <v>0</v>
      </c>
      <c r="R28" s="40">
        <v>0</v>
      </c>
      <c r="S28" s="40">
        <v>0</v>
      </c>
      <c r="T28" s="40">
        <v>11.537500000000001</v>
      </c>
      <c r="U28" s="40">
        <v>6.3674999999999997</v>
      </c>
      <c r="V28" s="40">
        <v>5.57</v>
      </c>
      <c r="W28" s="40">
        <v>8.5399999999999991</v>
      </c>
      <c r="X28" s="40">
        <v>2.9299999999999997</v>
      </c>
      <c r="Y28" s="40">
        <v>2.6275000000000013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">
        <v>66</v>
      </c>
      <c r="C29" s="77">
        <f t="shared" si="0"/>
        <v>85.62</v>
      </c>
      <c r="D29" s="78"/>
      <c r="E29" s="39">
        <v>10.575000000000003</v>
      </c>
      <c r="F29" s="40">
        <v>11.207500000000003</v>
      </c>
      <c r="G29" s="40">
        <v>10.162500000000001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7.9350000000000023</v>
      </c>
      <c r="N29" s="40">
        <v>0.86749999999999972</v>
      </c>
      <c r="O29" s="40">
        <v>0</v>
      </c>
      <c r="P29" s="40">
        <v>0</v>
      </c>
      <c r="Q29" s="40">
        <v>0</v>
      </c>
      <c r="R29" s="40">
        <v>5.7349999999999994</v>
      </c>
      <c r="S29" s="40">
        <v>12.472499999999997</v>
      </c>
      <c r="T29" s="40">
        <v>13.325000000000003</v>
      </c>
      <c r="U29" s="40">
        <v>9.8049999999999997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3.5350000000000001</v>
      </c>
      <c r="AB29" s="41">
        <v>0</v>
      </c>
    </row>
    <row r="30" spans="2:28" ht="17.25" thickTop="1" thickBot="1" x14ac:dyDescent="0.3">
      <c r="B30" s="42" t="s">
        <v>67</v>
      </c>
      <c r="C30" s="77">
        <f t="shared" si="0"/>
        <v>71.77</v>
      </c>
      <c r="D30" s="78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4.8825000000000003</v>
      </c>
      <c r="N30" s="40">
        <v>8.375</v>
      </c>
      <c r="O30" s="40">
        <v>9.3924999999999983</v>
      </c>
      <c r="P30" s="40">
        <v>12.5</v>
      </c>
      <c r="Q30" s="40">
        <v>12.939999999999998</v>
      </c>
      <c r="R30" s="40">
        <v>8.375</v>
      </c>
      <c r="S30" s="40">
        <v>0</v>
      </c>
      <c r="T30" s="40">
        <v>0</v>
      </c>
      <c r="U30" s="40">
        <v>0</v>
      </c>
      <c r="V30" s="40">
        <v>0</v>
      </c>
      <c r="W30" s="40">
        <v>1.5549999999999997</v>
      </c>
      <c r="X30" s="40">
        <v>0</v>
      </c>
      <c r="Y30" s="40">
        <v>6.4500000000000028</v>
      </c>
      <c r="Z30" s="40">
        <v>0</v>
      </c>
      <c r="AA30" s="40">
        <v>0</v>
      </c>
      <c r="AB30" s="41">
        <v>7.2999999999999972</v>
      </c>
    </row>
    <row r="31" spans="2:28" ht="17.25" thickTop="1" thickBot="1" x14ac:dyDescent="0.3">
      <c r="B31" s="42" t="s">
        <v>68</v>
      </c>
      <c r="C31" s="77">
        <f t="shared" si="0"/>
        <v>50.87</v>
      </c>
      <c r="D31" s="78"/>
      <c r="E31" s="39">
        <v>0</v>
      </c>
      <c r="F31" s="40">
        <v>1.5300000000000011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2.8099999999999987</v>
      </c>
      <c r="O31" s="40">
        <v>5.6400000000000006</v>
      </c>
      <c r="P31" s="40">
        <v>8.7999999999999972</v>
      </c>
      <c r="Q31" s="40">
        <v>8.18</v>
      </c>
      <c r="R31" s="40">
        <v>7.8900000000000006</v>
      </c>
      <c r="S31" s="40">
        <v>12.880000000000003</v>
      </c>
      <c r="T31" s="40">
        <v>3.1400000000000006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1">
        <v>0</v>
      </c>
    </row>
    <row r="32" spans="2:28" ht="17.25" thickTop="1" thickBot="1" x14ac:dyDescent="0.3">
      <c r="B32" s="42" t="s">
        <v>69</v>
      </c>
      <c r="C32" s="77">
        <f t="shared" si="0"/>
        <v>7.0150000000000006</v>
      </c>
      <c r="D32" s="78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5.4875000000000007</v>
      </c>
      <c r="U32" s="40">
        <v>0</v>
      </c>
      <c r="V32" s="40">
        <v>0</v>
      </c>
      <c r="W32" s="40">
        <v>1.5274999999999999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29" ht="17.25" thickTop="1" thickBot="1" x14ac:dyDescent="0.3">
      <c r="B33" s="42" t="s">
        <v>70</v>
      </c>
      <c r="C33" s="77">
        <f t="shared" si="0"/>
        <v>32.76</v>
      </c>
      <c r="D33" s="78"/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3.8649999999999984</v>
      </c>
      <c r="P33" s="40">
        <v>8.2100000000000009</v>
      </c>
      <c r="Q33" s="40">
        <v>8.375</v>
      </c>
      <c r="R33" s="40">
        <v>3.4800000000000004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4.3874999999999993</v>
      </c>
      <c r="AB33" s="41">
        <v>4.442499999999999</v>
      </c>
    </row>
    <row r="34" spans="2:29" ht="16.5" thickTop="1" x14ac:dyDescent="0.25">
      <c r="B34" s="43" t="s">
        <v>71</v>
      </c>
      <c r="C34" s="79">
        <f>SUM(E34:AB34)</f>
        <v>2.6550000000000011</v>
      </c>
      <c r="D34" s="80"/>
      <c r="E34" s="62">
        <v>2.6550000000000011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4">
        <v>0</v>
      </c>
    </row>
    <row r="35" spans="2:29" x14ac:dyDescent="0.25">
      <c r="C35" s="65">
        <f>SUM(C4:D34)</f>
        <v>3807.9650000000001</v>
      </c>
    </row>
    <row r="37" spans="2:29" ht="21.75" customHeight="1" thickBot="1" x14ac:dyDescent="0.3">
      <c r="B37" s="81" t="s">
        <v>36</v>
      </c>
      <c r="C37" s="83" t="s">
        <v>37</v>
      </c>
      <c r="D37" s="84"/>
      <c r="E37" s="87" t="s">
        <v>74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</row>
    <row r="38" spans="2:29" ht="15.75" customHeight="1" thickTop="1" thickBot="1" x14ac:dyDescent="0.3">
      <c r="B38" s="82"/>
      <c r="C38" s="85"/>
      <c r="D38" s="86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4" t="s">
        <v>25</v>
      </c>
      <c r="AC38" s="4"/>
    </row>
    <row r="39" spans="2:29" ht="17.25" thickTop="1" thickBot="1" x14ac:dyDescent="0.3">
      <c r="B39" s="38" t="str">
        <f>B4</f>
        <v>01.12.2021</v>
      </c>
      <c r="C39" s="77">
        <f>SUM(E39:AB39)</f>
        <v>-26.035</v>
      </c>
      <c r="D39" s="78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-11.067500000000001</v>
      </c>
      <c r="T39" s="40">
        <v>-5.870000000000001</v>
      </c>
      <c r="U39" s="40">
        <v>0</v>
      </c>
      <c r="V39" s="40">
        <v>0</v>
      </c>
      <c r="W39" s="40">
        <v>-2.5975000000000001</v>
      </c>
      <c r="X39" s="40">
        <v>-2.7349999999999994</v>
      </c>
      <c r="Y39" s="40">
        <v>-1.9375</v>
      </c>
      <c r="Z39" s="40">
        <v>-1.8275000000000006</v>
      </c>
      <c r="AA39" s="40">
        <v>0</v>
      </c>
      <c r="AB39" s="41">
        <v>0</v>
      </c>
    </row>
    <row r="40" spans="2:29" ht="17.25" thickTop="1" thickBot="1" x14ac:dyDescent="0.3">
      <c r="B40" s="42" t="str">
        <f t="shared" ref="B40:B69" si="1">B5</f>
        <v>02.12.2021</v>
      </c>
      <c r="C40" s="77">
        <f t="shared" ref="C40:C68" si="2">SUM(E40:AB40)</f>
        <v>-87.42</v>
      </c>
      <c r="D40" s="78"/>
      <c r="E40" s="39">
        <v>0</v>
      </c>
      <c r="F40" s="40">
        <v>-9.8850000000000016</v>
      </c>
      <c r="G40" s="40">
        <v>-5.7325000000000017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-11.012499999999999</v>
      </c>
      <c r="O40" s="40">
        <v>-11.095000000000001</v>
      </c>
      <c r="P40" s="40">
        <v>-4.4125000000000014</v>
      </c>
      <c r="Q40" s="40">
        <v>-4.1374999999999993</v>
      </c>
      <c r="R40" s="40">
        <v>-11.04</v>
      </c>
      <c r="S40" s="40">
        <v>-3.3125</v>
      </c>
      <c r="T40" s="40">
        <v>-5.182500000000001</v>
      </c>
      <c r="U40" s="40">
        <v>0</v>
      </c>
      <c r="V40" s="40">
        <v>-6.5025000000000013</v>
      </c>
      <c r="W40" s="40">
        <v>-5.182500000000001</v>
      </c>
      <c r="X40" s="40">
        <v>0</v>
      </c>
      <c r="Y40" s="40">
        <v>-6.254999999999999</v>
      </c>
      <c r="Z40" s="40">
        <v>0</v>
      </c>
      <c r="AA40" s="40">
        <v>-3.6700000000000017</v>
      </c>
      <c r="AB40" s="41">
        <v>0</v>
      </c>
    </row>
    <row r="41" spans="2:29" ht="17.25" thickTop="1" thickBot="1" x14ac:dyDescent="0.3">
      <c r="B41" s="42" t="str">
        <f t="shared" si="1"/>
        <v>03.12.2021</v>
      </c>
      <c r="C41" s="77">
        <f t="shared" si="2"/>
        <v>-64.490000000000009</v>
      </c>
      <c r="D41" s="78"/>
      <c r="E41" s="39">
        <v>0</v>
      </c>
      <c r="F41" s="40">
        <v>-1.8550000000000004</v>
      </c>
      <c r="G41" s="40">
        <v>0</v>
      </c>
      <c r="H41" s="40">
        <v>0</v>
      </c>
      <c r="I41" s="40">
        <v>-9.004999999999999</v>
      </c>
      <c r="J41" s="40">
        <v>0</v>
      </c>
      <c r="K41" s="40">
        <v>0</v>
      </c>
      <c r="L41" s="40">
        <v>0</v>
      </c>
      <c r="M41" s="40">
        <v>0</v>
      </c>
      <c r="N41" s="40">
        <v>-7.8775000000000013</v>
      </c>
      <c r="O41" s="40">
        <v>0</v>
      </c>
      <c r="P41" s="40">
        <v>0</v>
      </c>
      <c r="Q41" s="40">
        <v>-0.42500000000000071</v>
      </c>
      <c r="R41" s="40">
        <v>-11.8375</v>
      </c>
      <c r="S41" s="40">
        <v>0</v>
      </c>
      <c r="T41" s="40">
        <v>0</v>
      </c>
      <c r="U41" s="40">
        <v>0</v>
      </c>
      <c r="V41" s="40">
        <v>0</v>
      </c>
      <c r="W41" s="40">
        <v>-8.5100000000000016</v>
      </c>
      <c r="X41" s="40">
        <v>-11.535</v>
      </c>
      <c r="Y41" s="40">
        <v>-11.5075</v>
      </c>
      <c r="Z41" s="40">
        <v>0</v>
      </c>
      <c r="AA41" s="40">
        <v>0</v>
      </c>
      <c r="AB41" s="41">
        <v>-1.9375</v>
      </c>
    </row>
    <row r="42" spans="2:29" ht="17.25" thickTop="1" thickBot="1" x14ac:dyDescent="0.3">
      <c r="B42" s="42" t="str">
        <f t="shared" si="1"/>
        <v>04.12.2021</v>
      </c>
      <c r="C42" s="77">
        <f t="shared" si="2"/>
        <v>-63.872500000000002</v>
      </c>
      <c r="D42" s="78"/>
      <c r="E42" s="39">
        <v>-0.45250000000000057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-10.49</v>
      </c>
      <c r="T42" s="40">
        <v>-7.4924999999999997</v>
      </c>
      <c r="U42" s="40">
        <v>0</v>
      </c>
      <c r="V42" s="40">
        <v>0</v>
      </c>
      <c r="W42" s="40">
        <v>-9.2250000000000014</v>
      </c>
      <c r="X42" s="40">
        <v>-8.8125</v>
      </c>
      <c r="Y42" s="40">
        <v>-10.9575</v>
      </c>
      <c r="Z42" s="40">
        <v>-11.5075</v>
      </c>
      <c r="AA42" s="40">
        <v>0</v>
      </c>
      <c r="AB42" s="41">
        <v>-4.9349999999999987</v>
      </c>
    </row>
    <row r="43" spans="2:29" ht="17.25" thickTop="1" thickBot="1" x14ac:dyDescent="0.3">
      <c r="B43" s="42" t="str">
        <f t="shared" si="1"/>
        <v>05.12.2021</v>
      </c>
      <c r="C43" s="77">
        <f t="shared" si="2"/>
        <v>-71.182500000000019</v>
      </c>
      <c r="D43" s="78"/>
      <c r="E43" s="39">
        <v>-5.0725000000000016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-9.39</v>
      </c>
      <c r="M43" s="40">
        <v>-0.42500000000000071</v>
      </c>
      <c r="N43" s="40">
        <v>-9.1975000000000016</v>
      </c>
      <c r="O43" s="40">
        <v>0</v>
      </c>
      <c r="P43" s="40">
        <v>0</v>
      </c>
      <c r="Q43" s="40">
        <v>0</v>
      </c>
      <c r="R43" s="40">
        <v>-9.004999999999999</v>
      </c>
      <c r="S43" s="40">
        <v>-9.9125000000000014</v>
      </c>
      <c r="T43" s="40">
        <v>-9.5549999999999997</v>
      </c>
      <c r="U43" s="40">
        <v>-2.6799999999999997</v>
      </c>
      <c r="V43" s="40">
        <v>-9.3625000000000007</v>
      </c>
      <c r="W43" s="40">
        <v>-5.9525000000000006</v>
      </c>
      <c r="X43" s="40">
        <v>-0.14999999999999858</v>
      </c>
      <c r="Y43" s="40">
        <v>0</v>
      </c>
      <c r="Z43" s="40">
        <v>-0.48000000000000043</v>
      </c>
      <c r="AA43" s="40">
        <v>0</v>
      </c>
      <c r="AB43" s="41">
        <v>0</v>
      </c>
    </row>
    <row r="44" spans="2:29" ht="17.25" thickTop="1" thickBot="1" x14ac:dyDescent="0.3">
      <c r="B44" s="42" t="str">
        <f t="shared" si="1"/>
        <v>06.12.2021</v>
      </c>
      <c r="C44" s="77">
        <f t="shared" si="2"/>
        <v>-19.272500000000001</v>
      </c>
      <c r="D44" s="78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-7.1900000000000013</v>
      </c>
      <c r="W44" s="40">
        <v>0</v>
      </c>
      <c r="X44" s="40">
        <v>-1.9649999999999999</v>
      </c>
      <c r="Y44" s="40">
        <v>-2.9274999999999984</v>
      </c>
      <c r="Z44" s="40">
        <v>-7.1900000000000013</v>
      </c>
      <c r="AA44" s="40">
        <v>0</v>
      </c>
      <c r="AB44" s="41">
        <v>0</v>
      </c>
    </row>
    <row r="45" spans="2:29" ht="17.25" thickTop="1" thickBot="1" x14ac:dyDescent="0.3">
      <c r="B45" s="42" t="str">
        <f t="shared" si="1"/>
        <v>07.12.2021</v>
      </c>
      <c r="C45" s="77">
        <f t="shared" si="2"/>
        <v>-62.854999999999997</v>
      </c>
      <c r="D45" s="78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-6.8324999999999996</v>
      </c>
      <c r="V45" s="40">
        <v>-7.2175000000000011</v>
      </c>
      <c r="W45" s="40">
        <v>-5.182500000000001</v>
      </c>
      <c r="X45" s="40">
        <v>-8.3999999999999986</v>
      </c>
      <c r="Y45" s="40">
        <v>-9.8299999999999983</v>
      </c>
      <c r="Z45" s="40">
        <v>-6.7774999999999999</v>
      </c>
      <c r="AA45" s="40">
        <v>-9.7474999999999987</v>
      </c>
      <c r="AB45" s="41">
        <v>-8.8674999999999997</v>
      </c>
    </row>
    <row r="46" spans="2:29" ht="17.25" thickTop="1" thickBot="1" x14ac:dyDescent="0.3">
      <c r="B46" s="42" t="str">
        <f t="shared" si="1"/>
        <v>08.12.2021</v>
      </c>
      <c r="C46" s="77">
        <f t="shared" si="2"/>
        <v>-31.702499999999997</v>
      </c>
      <c r="D46" s="78"/>
      <c r="E46" s="39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-8.9774999999999991</v>
      </c>
      <c r="Q46" s="40">
        <v>-9.8299999999999983</v>
      </c>
      <c r="R46" s="40">
        <v>-9.8299999999999983</v>
      </c>
      <c r="S46" s="40">
        <v>-3.0650000000000013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1">
        <v>0</v>
      </c>
    </row>
    <row r="47" spans="2:29" ht="17.25" thickTop="1" thickBot="1" x14ac:dyDescent="0.3">
      <c r="B47" s="42" t="str">
        <f t="shared" si="1"/>
        <v>09.12.2021</v>
      </c>
      <c r="C47" s="77">
        <f t="shared" si="2"/>
        <v>0</v>
      </c>
      <c r="D47" s="78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1">
        <v>0</v>
      </c>
    </row>
    <row r="48" spans="2:29" ht="17.25" thickTop="1" thickBot="1" x14ac:dyDescent="0.3">
      <c r="B48" s="42" t="str">
        <f t="shared" si="1"/>
        <v>10.12.2021</v>
      </c>
      <c r="C48" s="77">
        <f t="shared" si="2"/>
        <v>-19.067500000000003</v>
      </c>
      <c r="D48" s="78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-5.43</v>
      </c>
      <c r="Y48" s="40">
        <v>-8.5925000000000011</v>
      </c>
      <c r="Z48" s="40">
        <v>-5.0450000000000017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11.12.2021</v>
      </c>
      <c r="C49" s="77">
        <f t="shared" si="2"/>
        <v>0</v>
      </c>
      <c r="D49" s="78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12.12.2021</v>
      </c>
      <c r="C50" s="77">
        <f t="shared" si="2"/>
        <v>0</v>
      </c>
      <c r="D50" s="78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13.12.2021</v>
      </c>
      <c r="C51" s="77">
        <f t="shared" si="2"/>
        <v>0</v>
      </c>
      <c r="D51" s="78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14.12.2021</v>
      </c>
      <c r="C52" s="77">
        <f t="shared" si="2"/>
        <v>0</v>
      </c>
      <c r="D52" s="78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7.25" thickTop="1" thickBot="1" x14ac:dyDescent="0.3">
      <c r="B53" s="42" t="str">
        <f t="shared" si="1"/>
        <v>15.12.2021</v>
      </c>
      <c r="C53" s="77">
        <f t="shared" si="2"/>
        <v>0</v>
      </c>
      <c r="D53" s="78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16.12.2021</v>
      </c>
      <c r="C54" s="77">
        <f t="shared" si="2"/>
        <v>-20.402499999999996</v>
      </c>
      <c r="D54" s="78"/>
      <c r="E54" s="39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-9.8299999999999983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-10.5725</v>
      </c>
      <c r="AB54" s="41">
        <v>0</v>
      </c>
    </row>
    <row r="55" spans="2:28" ht="17.25" thickTop="1" thickBot="1" x14ac:dyDescent="0.3">
      <c r="B55" s="42" t="str">
        <f t="shared" si="1"/>
        <v>17.12.2021</v>
      </c>
      <c r="C55" s="77">
        <f t="shared" si="2"/>
        <v>-9.7474999999999987</v>
      </c>
      <c r="D55" s="78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-9.7474999999999987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18.12.2021</v>
      </c>
      <c r="C56" s="77">
        <f t="shared" si="2"/>
        <v>-16.497499999999999</v>
      </c>
      <c r="D56" s="78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-6.3099999999999987</v>
      </c>
      <c r="L56" s="40">
        <v>-10.1875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1">
        <v>0</v>
      </c>
    </row>
    <row r="57" spans="2:28" ht="17.25" thickTop="1" thickBot="1" x14ac:dyDescent="0.3">
      <c r="B57" s="42" t="str">
        <f t="shared" si="1"/>
        <v>19.12.2021</v>
      </c>
      <c r="C57" s="77">
        <f t="shared" si="2"/>
        <v>-10.405000000000001</v>
      </c>
      <c r="D57" s="78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-1.6625000000000014</v>
      </c>
      <c r="R57" s="40">
        <v>-4.2749999999999986</v>
      </c>
      <c r="S57" s="40">
        <v>0</v>
      </c>
      <c r="T57" s="40">
        <v>-4.4675000000000011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1">
        <v>0</v>
      </c>
    </row>
    <row r="58" spans="2:28" ht="17.25" thickTop="1" thickBot="1" x14ac:dyDescent="0.3">
      <c r="B58" s="42" t="str">
        <f t="shared" si="1"/>
        <v>20.12.2021</v>
      </c>
      <c r="C58" s="77">
        <f t="shared" si="2"/>
        <v>0</v>
      </c>
      <c r="D58" s="78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1">
        <v>0</v>
      </c>
    </row>
    <row r="59" spans="2:28" ht="17.25" thickTop="1" thickBot="1" x14ac:dyDescent="0.3">
      <c r="B59" s="42" t="str">
        <f t="shared" si="1"/>
        <v>21.12.2021</v>
      </c>
      <c r="C59" s="77">
        <f t="shared" si="2"/>
        <v>0</v>
      </c>
      <c r="D59" s="78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22.12.2021</v>
      </c>
      <c r="C60" s="77">
        <f t="shared" si="2"/>
        <v>0</v>
      </c>
      <c r="D60" s="78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23.12.2021</v>
      </c>
      <c r="C61" s="77">
        <f t="shared" si="2"/>
        <v>0</v>
      </c>
      <c r="D61" s="78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24.12.2021</v>
      </c>
      <c r="C62" s="77">
        <f t="shared" si="2"/>
        <v>-39.745000000000005</v>
      </c>
      <c r="D62" s="78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-9.4725000000000001</v>
      </c>
      <c r="S62" s="40">
        <v>-9.8850000000000016</v>
      </c>
      <c r="T62" s="40">
        <v>-9.8575000000000017</v>
      </c>
      <c r="U62" s="40">
        <v>-10.105</v>
      </c>
      <c r="V62" s="40">
        <v>0</v>
      </c>
      <c r="W62" s="40">
        <v>0</v>
      </c>
      <c r="X62" s="40">
        <v>0</v>
      </c>
      <c r="Y62" s="40">
        <v>0</v>
      </c>
      <c r="Z62" s="40">
        <v>-0.42500000000000071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25.12.2021</v>
      </c>
      <c r="C63" s="77">
        <f t="shared" si="2"/>
        <v>-36.222499999999997</v>
      </c>
      <c r="D63" s="78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-7.3275000000000006</v>
      </c>
      <c r="Q63" s="40">
        <v>-7.4375</v>
      </c>
      <c r="R63" s="40">
        <v>-2.5425000000000004</v>
      </c>
      <c r="S63" s="40">
        <v>-0.94750000000000156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-8.9499999999999993</v>
      </c>
      <c r="AA63" s="40">
        <v>-8.8949999999999996</v>
      </c>
      <c r="AB63" s="41">
        <v>-0.12249999999999872</v>
      </c>
    </row>
    <row r="64" spans="2:28" ht="17.25" thickTop="1" thickBot="1" x14ac:dyDescent="0.3">
      <c r="B64" s="42" t="str">
        <f t="shared" si="1"/>
        <v>26.12.2021</v>
      </c>
      <c r="C64" s="77">
        <f t="shared" si="2"/>
        <v>-68.805000000000007</v>
      </c>
      <c r="D64" s="78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-9.9125000000000014</v>
      </c>
      <c r="L64" s="40">
        <v>-10.407500000000001</v>
      </c>
      <c r="M64" s="40">
        <v>0</v>
      </c>
      <c r="N64" s="40">
        <v>0</v>
      </c>
      <c r="O64" s="40">
        <v>-2.625</v>
      </c>
      <c r="P64" s="40">
        <v>-0.5625</v>
      </c>
      <c r="Q64" s="40">
        <v>-10.654999999999999</v>
      </c>
      <c r="R64" s="40">
        <v>0</v>
      </c>
      <c r="S64" s="40">
        <v>0</v>
      </c>
      <c r="T64" s="40">
        <v>0</v>
      </c>
      <c r="U64" s="40">
        <v>0</v>
      </c>
      <c r="V64" s="40">
        <v>-8.6750000000000007</v>
      </c>
      <c r="W64" s="40">
        <v>-7.629999999999999</v>
      </c>
      <c r="X64" s="40">
        <v>-3.8900000000000006</v>
      </c>
      <c r="Y64" s="40">
        <v>-4.7699999999999996</v>
      </c>
      <c r="Z64" s="40">
        <v>-2.3500000000000014</v>
      </c>
      <c r="AA64" s="40">
        <v>0</v>
      </c>
      <c r="AB64" s="41">
        <v>-7.3275000000000006</v>
      </c>
    </row>
    <row r="65" spans="2:29" ht="17.25" thickTop="1" thickBot="1" x14ac:dyDescent="0.3">
      <c r="B65" s="42" t="str">
        <f t="shared" si="1"/>
        <v>27.12.2021</v>
      </c>
      <c r="C65" s="77">
        <f t="shared" si="2"/>
        <v>-59.402500000000003</v>
      </c>
      <c r="D65" s="78"/>
      <c r="E65" s="39">
        <v>-4.0274999999999999</v>
      </c>
      <c r="F65" s="40">
        <v>-9.692499999999999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-5.4574999999999996</v>
      </c>
      <c r="T65" s="40">
        <v>-7.7950000000000017</v>
      </c>
      <c r="U65" s="40">
        <v>-8.5925000000000011</v>
      </c>
      <c r="V65" s="40">
        <v>-8.8125</v>
      </c>
      <c r="W65" s="40">
        <v>0</v>
      </c>
      <c r="X65" s="40">
        <v>-0.39750000000000085</v>
      </c>
      <c r="Y65" s="40">
        <v>0</v>
      </c>
      <c r="Z65" s="40">
        <v>-0.75499999999999901</v>
      </c>
      <c r="AA65" s="40">
        <v>-13.8725</v>
      </c>
      <c r="AB65" s="41">
        <v>0</v>
      </c>
    </row>
    <row r="66" spans="2:29" ht="17.25" thickTop="1" thickBot="1" x14ac:dyDescent="0.3">
      <c r="B66" s="42" t="str">
        <f t="shared" si="1"/>
        <v>28.12.2021</v>
      </c>
      <c r="C66" s="77">
        <f t="shared" si="2"/>
        <v>-56.7</v>
      </c>
      <c r="D66" s="78"/>
      <c r="E66" s="39">
        <v>-2.59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-7.1700000000000017</v>
      </c>
      <c r="V66" s="40">
        <v>-3.0199999999999996</v>
      </c>
      <c r="W66" s="40">
        <v>-7.1700000000000017</v>
      </c>
      <c r="X66" s="40">
        <v>-7.7600000000000016</v>
      </c>
      <c r="Y66" s="40">
        <v>-8.82</v>
      </c>
      <c r="Z66" s="40">
        <v>-2.9699999999999989</v>
      </c>
      <c r="AA66" s="40">
        <v>-9.0300000000000011</v>
      </c>
      <c r="AB66" s="41">
        <v>-8.1700000000000017</v>
      </c>
    </row>
    <row r="67" spans="2:29" ht="17.25" thickTop="1" thickBot="1" x14ac:dyDescent="0.3">
      <c r="B67" s="42" t="str">
        <f t="shared" si="1"/>
        <v>29.12.2021</v>
      </c>
      <c r="C67" s="77">
        <f t="shared" si="2"/>
        <v>-96.844999999999999</v>
      </c>
      <c r="D67" s="78"/>
      <c r="E67" s="39">
        <v>-7.98</v>
      </c>
      <c r="F67" s="40">
        <v>-5.3999999999999986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-8.9499999999999993</v>
      </c>
      <c r="S67" s="40">
        <v>-9.5549999999999997</v>
      </c>
      <c r="T67" s="40">
        <v>0</v>
      </c>
      <c r="U67" s="40">
        <v>-8.1524999999999999</v>
      </c>
      <c r="V67" s="40">
        <v>-9.4450000000000003</v>
      </c>
      <c r="W67" s="40">
        <v>0</v>
      </c>
      <c r="X67" s="40">
        <v>-7.2175000000000011</v>
      </c>
      <c r="Y67" s="40">
        <v>-10.16</v>
      </c>
      <c r="Z67" s="40">
        <v>-9.61</v>
      </c>
      <c r="AA67" s="40">
        <v>-10.1875</v>
      </c>
      <c r="AB67" s="41">
        <v>-10.1875</v>
      </c>
    </row>
    <row r="68" spans="2:29" ht="17.25" thickTop="1" thickBot="1" x14ac:dyDescent="0.3">
      <c r="B68" s="42" t="str">
        <f t="shared" si="1"/>
        <v>30.12.2021</v>
      </c>
      <c r="C68" s="77">
        <f t="shared" si="2"/>
        <v>-67.115000000000009</v>
      </c>
      <c r="D68" s="78"/>
      <c r="E68" s="39">
        <v>-5.1550000000000011</v>
      </c>
      <c r="F68" s="40">
        <v>-4.5775000000000006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-9.2525000000000013</v>
      </c>
      <c r="T68" s="40">
        <v>-3.1475000000000009</v>
      </c>
      <c r="U68" s="40">
        <v>-9.6649999999999991</v>
      </c>
      <c r="V68" s="40">
        <v>-9.2250000000000014</v>
      </c>
      <c r="W68" s="40">
        <v>-6.9699999999999989</v>
      </c>
      <c r="X68" s="40">
        <v>-6.3924999999999983</v>
      </c>
      <c r="Y68" s="40">
        <v>-10.215</v>
      </c>
      <c r="Z68" s="40">
        <v>-2.5150000000000006</v>
      </c>
      <c r="AA68" s="40">
        <v>0</v>
      </c>
      <c r="AB68" s="41">
        <v>0</v>
      </c>
    </row>
    <row r="69" spans="2:29" ht="16.5" thickTop="1" x14ac:dyDescent="0.25">
      <c r="B69" s="43" t="str">
        <f t="shared" si="1"/>
        <v>31.12.2021</v>
      </c>
      <c r="C69" s="79">
        <f>SUM(E69:AB69)</f>
        <v>-136.93</v>
      </c>
      <c r="D69" s="80"/>
      <c r="E69" s="62">
        <v>0</v>
      </c>
      <c r="F69" s="63">
        <v>-1.4699999999999989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-7.245000000000001</v>
      </c>
      <c r="O69" s="63">
        <v>-8.8674999999999997</v>
      </c>
      <c r="P69" s="63">
        <v>-2.6799999999999997</v>
      </c>
      <c r="Q69" s="63">
        <v>-6.3924999999999983</v>
      </c>
      <c r="R69" s="63">
        <v>-10.022500000000001</v>
      </c>
      <c r="S69" s="63">
        <v>-10.324999999999999</v>
      </c>
      <c r="T69" s="63">
        <v>-10.105</v>
      </c>
      <c r="U69" s="63">
        <v>-9.692499999999999</v>
      </c>
      <c r="V69" s="63">
        <v>-9.7474999999999987</v>
      </c>
      <c r="W69" s="63">
        <v>-9.7199999999999989</v>
      </c>
      <c r="X69" s="63">
        <v>-9.3625000000000007</v>
      </c>
      <c r="Y69" s="63">
        <v>-10.4625</v>
      </c>
      <c r="Z69" s="63">
        <v>-10.5175</v>
      </c>
      <c r="AA69" s="63">
        <v>-10.545</v>
      </c>
      <c r="AB69" s="64">
        <v>-9.7749999999999986</v>
      </c>
    </row>
    <row r="70" spans="2:29" x14ac:dyDescent="0.25">
      <c r="C70" s="65">
        <f>SUM(C39:D69)</f>
        <v>-1064.7149999999999</v>
      </c>
    </row>
    <row r="72" spans="2:29" ht="24.75" customHeight="1" thickBot="1" x14ac:dyDescent="0.3">
      <c r="B72" s="81" t="s">
        <v>36</v>
      </c>
      <c r="C72" s="83" t="s">
        <v>37</v>
      </c>
      <c r="D72" s="84"/>
      <c r="E72" s="87" t="s">
        <v>75</v>
      </c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8"/>
    </row>
    <row r="73" spans="2:29" ht="15.75" customHeight="1" thickTop="1" thickBot="1" x14ac:dyDescent="0.3">
      <c r="B73" s="82"/>
      <c r="C73" s="85"/>
      <c r="D73" s="86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4" t="s">
        <v>25</v>
      </c>
      <c r="AC73" s="4"/>
    </row>
    <row r="74" spans="2:29" ht="17.25" thickTop="1" thickBot="1" x14ac:dyDescent="0.3">
      <c r="B74" s="38" t="str">
        <f>B39</f>
        <v>01.12.2021</v>
      </c>
      <c r="C74" s="45">
        <f>SUMIF(E74:AB74,"&gt;0")</f>
        <v>113.49249999999999</v>
      </c>
      <c r="D74" s="46">
        <f>SUMIF(E74:AB74,"&lt;0")</f>
        <v>-26.035</v>
      </c>
      <c r="E74" s="47">
        <f>E4+E39</f>
        <v>11.950000000000003</v>
      </c>
      <c r="F74" s="48">
        <f t="shared" ref="F74:AB74" si="3">F4+F39</f>
        <v>13.407499999999999</v>
      </c>
      <c r="G74" s="48">
        <f t="shared" si="3"/>
        <v>13.352499999999999</v>
      </c>
      <c r="H74" s="48">
        <f t="shared" si="3"/>
        <v>13.1875</v>
      </c>
      <c r="I74" s="48">
        <f t="shared" si="3"/>
        <v>0</v>
      </c>
      <c r="J74" s="48">
        <f t="shared" si="3"/>
        <v>0</v>
      </c>
      <c r="K74" s="48">
        <f t="shared" si="3"/>
        <v>6.5050000000000026</v>
      </c>
      <c r="L74" s="48">
        <f t="shared" si="3"/>
        <v>12.692500000000003</v>
      </c>
      <c r="M74" s="48">
        <f t="shared" si="3"/>
        <v>12.5</v>
      </c>
      <c r="N74" s="48">
        <f t="shared" si="3"/>
        <v>0</v>
      </c>
      <c r="O74" s="48">
        <f t="shared" si="3"/>
        <v>0</v>
      </c>
      <c r="P74" s="48">
        <f t="shared" si="3"/>
        <v>0</v>
      </c>
      <c r="Q74" s="48">
        <f t="shared" si="3"/>
        <v>0</v>
      </c>
      <c r="R74" s="49">
        <f t="shared" si="3"/>
        <v>0</v>
      </c>
      <c r="S74" s="50">
        <f t="shared" si="3"/>
        <v>-11.067500000000001</v>
      </c>
      <c r="T74" s="40">
        <f t="shared" si="3"/>
        <v>-5.870000000000001</v>
      </c>
      <c r="U74" s="40">
        <f t="shared" si="3"/>
        <v>9.5300000000000011</v>
      </c>
      <c r="V74" s="40">
        <f t="shared" si="3"/>
        <v>7.6875</v>
      </c>
      <c r="W74" s="40">
        <f t="shared" si="3"/>
        <v>-2.5975000000000001</v>
      </c>
      <c r="X74" s="40">
        <f t="shared" si="3"/>
        <v>-2.7349999999999994</v>
      </c>
      <c r="Y74" s="40">
        <f t="shared" si="3"/>
        <v>-1.9375</v>
      </c>
      <c r="Z74" s="40">
        <f t="shared" si="3"/>
        <v>-1.8275000000000006</v>
      </c>
      <c r="AA74" s="40">
        <f t="shared" si="3"/>
        <v>6.009999999999998</v>
      </c>
      <c r="AB74" s="41">
        <f t="shared" si="3"/>
        <v>6.6700000000000017</v>
      </c>
    </row>
    <row r="75" spans="2:29" ht="17.25" thickTop="1" thickBot="1" x14ac:dyDescent="0.3">
      <c r="B75" s="42" t="str">
        <f t="shared" ref="B75:B104" si="4">B40</f>
        <v>02.12.2021</v>
      </c>
      <c r="C75" s="45">
        <f t="shared" ref="C75:C104" si="5">SUMIF(E75:AB75,"&gt;0")</f>
        <v>82.197500000000005</v>
      </c>
      <c r="D75" s="46">
        <f t="shared" ref="D75:D104" si="6">SUMIF(E75:AB75,"&lt;0")</f>
        <v>-87.42</v>
      </c>
      <c r="E75" s="51">
        <f t="shared" ref="E75:AB85" si="7">E5+E40</f>
        <v>7.4125000000000014</v>
      </c>
      <c r="F75" s="40">
        <f t="shared" si="7"/>
        <v>-9.8850000000000016</v>
      </c>
      <c r="G75" s="40">
        <f t="shared" si="7"/>
        <v>-5.7325000000000017</v>
      </c>
      <c r="H75" s="40">
        <f t="shared" si="7"/>
        <v>9.365000000000002</v>
      </c>
      <c r="I75" s="40">
        <f t="shared" si="7"/>
        <v>11.7575</v>
      </c>
      <c r="J75" s="40">
        <f t="shared" si="7"/>
        <v>9.0900000000000034</v>
      </c>
      <c r="K75" s="40">
        <f t="shared" si="7"/>
        <v>12.087499999999999</v>
      </c>
      <c r="L75" s="40">
        <f t="shared" si="7"/>
        <v>6.2299999999999969</v>
      </c>
      <c r="M75" s="40">
        <f t="shared" si="7"/>
        <v>12.939999999999998</v>
      </c>
      <c r="N75" s="40">
        <f t="shared" si="7"/>
        <v>-11.012499999999999</v>
      </c>
      <c r="O75" s="40">
        <f t="shared" si="7"/>
        <v>-11.095000000000001</v>
      </c>
      <c r="P75" s="40">
        <f t="shared" si="7"/>
        <v>-4.4125000000000014</v>
      </c>
      <c r="Q75" s="40">
        <f t="shared" si="7"/>
        <v>-4.1374999999999993</v>
      </c>
      <c r="R75" s="40">
        <f t="shared" si="7"/>
        <v>-11.04</v>
      </c>
      <c r="S75" s="40">
        <f t="shared" si="7"/>
        <v>-3.3125</v>
      </c>
      <c r="T75" s="40">
        <f t="shared" si="7"/>
        <v>-5.182500000000001</v>
      </c>
      <c r="U75" s="40">
        <f t="shared" si="7"/>
        <v>4.9924999999999997</v>
      </c>
      <c r="V75" s="40">
        <f t="shared" si="7"/>
        <v>-6.5025000000000013</v>
      </c>
      <c r="W75" s="40">
        <f t="shared" si="7"/>
        <v>-5.182500000000001</v>
      </c>
      <c r="X75" s="40">
        <f t="shared" si="7"/>
        <v>1.1149999999999984</v>
      </c>
      <c r="Y75" s="40">
        <f t="shared" si="7"/>
        <v>-6.254999999999999</v>
      </c>
      <c r="Z75" s="40">
        <f t="shared" si="7"/>
        <v>1.8850000000000016</v>
      </c>
      <c r="AA75" s="40">
        <f t="shared" si="7"/>
        <v>-3.6700000000000017</v>
      </c>
      <c r="AB75" s="41">
        <f t="shared" si="7"/>
        <v>5.3225000000000016</v>
      </c>
    </row>
    <row r="76" spans="2:29" ht="17.25" thickTop="1" thickBot="1" x14ac:dyDescent="0.3">
      <c r="B76" s="42" t="str">
        <f t="shared" si="4"/>
        <v>03.12.2021</v>
      </c>
      <c r="C76" s="45">
        <f t="shared" si="5"/>
        <v>111.22499999999999</v>
      </c>
      <c r="D76" s="46">
        <f t="shared" si="6"/>
        <v>-64.490000000000009</v>
      </c>
      <c r="E76" s="51">
        <f t="shared" si="7"/>
        <v>7.302500000000002</v>
      </c>
      <c r="F76" s="40">
        <f t="shared" si="7"/>
        <v>-1.8550000000000004</v>
      </c>
      <c r="G76" s="40">
        <f t="shared" si="7"/>
        <v>12.362499999999997</v>
      </c>
      <c r="H76" s="40">
        <f t="shared" si="7"/>
        <v>10.740000000000002</v>
      </c>
      <c r="I76" s="40">
        <f t="shared" si="7"/>
        <v>-9.004999999999999</v>
      </c>
      <c r="J76" s="40">
        <f t="shared" si="7"/>
        <v>0</v>
      </c>
      <c r="K76" s="40">
        <f t="shared" si="7"/>
        <v>0</v>
      </c>
      <c r="L76" s="40">
        <f t="shared" si="7"/>
        <v>0</v>
      </c>
      <c r="M76" s="40">
        <f t="shared" si="7"/>
        <v>9.1450000000000031</v>
      </c>
      <c r="N76" s="40">
        <f t="shared" si="7"/>
        <v>-7.8775000000000013</v>
      </c>
      <c r="O76" s="40">
        <f t="shared" si="7"/>
        <v>8.4849999999999994</v>
      </c>
      <c r="P76" s="40">
        <f t="shared" si="7"/>
        <v>12.362499999999997</v>
      </c>
      <c r="Q76" s="40">
        <f t="shared" si="7"/>
        <v>-0.42500000000000071</v>
      </c>
      <c r="R76" s="40">
        <f t="shared" si="7"/>
        <v>-11.8375</v>
      </c>
      <c r="S76" s="40">
        <f t="shared" si="7"/>
        <v>4.25</v>
      </c>
      <c r="T76" s="40">
        <f t="shared" si="7"/>
        <v>9.7775000000000034</v>
      </c>
      <c r="U76" s="40">
        <f t="shared" si="7"/>
        <v>12.5</v>
      </c>
      <c r="V76" s="40">
        <f t="shared" si="7"/>
        <v>8.7049999999999983</v>
      </c>
      <c r="W76" s="40">
        <f t="shared" si="7"/>
        <v>-8.5100000000000016</v>
      </c>
      <c r="X76" s="40">
        <f t="shared" si="7"/>
        <v>-11.535</v>
      </c>
      <c r="Y76" s="40">
        <f t="shared" si="7"/>
        <v>-11.5075</v>
      </c>
      <c r="Z76" s="40">
        <f t="shared" si="7"/>
        <v>12.087499999999999</v>
      </c>
      <c r="AA76" s="40">
        <f t="shared" si="7"/>
        <v>3.5075000000000003</v>
      </c>
      <c r="AB76" s="41">
        <f t="shared" si="7"/>
        <v>-1.9375</v>
      </c>
    </row>
    <row r="77" spans="2:29" ht="17.25" thickTop="1" thickBot="1" x14ac:dyDescent="0.3">
      <c r="B77" s="42" t="str">
        <f t="shared" si="4"/>
        <v>04.12.2021</v>
      </c>
      <c r="C77" s="45">
        <f t="shared" si="5"/>
        <v>26.362499999999997</v>
      </c>
      <c r="D77" s="46">
        <f t="shared" si="6"/>
        <v>-63.872500000000002</v>
      </c>
      <c r="E77" s="51">
        <f t="shared" si="7"/>
        <v>-0.45250000000000057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0</v>
      </c>
      <c r="N77" s="40">
        <f t="shared" si="7"/>
        <v>0</v>
      </c>
      <c r="O77" s="40">
        <f t="shared" si="7"/>
        <v>0</v>
      </c>
      <c r="P77" s="40">
        <f t="shared" si="7"/>
        <v>0</v>
      </c>
      <c r="Q77" s="40">
        <f t="shared" si="7"/>
        <v>0</v>
      </c>
      <c r="R77" s="40">
        <f t="shared" si="7"/>
        <v>0</v>
      </c>
      <c r="S77" s="40">
        <f t="shared" si="7"/>
        <v>-10.49</v>
      </c>
      <c r="T77" s="40">
        <f t="shared" si="7"/>
        <v>-7.4924999999999997</v>
      </c>
      <c r="U77" s="40">
        <f t="shared" si="7"/>
        <v>11.454999999999998</v>
      </c>
      <c r="V77" s="40">
        <f t="shared" si="7"/>
        <v>8.8425000000000011</v>
      </c>
      <c r="W77" s="40">
        <f t="shared" si="7"/>
        <v>-9.2250000000000014</v>
      </c>
      <c r="X77" s="40">
        <f t="shared" si="7"/>
        <v>-8.8125</v>
      </c>
      <c r="Y77" s="40">
        <f t="shared" si="7"/>
        <v>-10.9575</v>
      </c>
      <c r="Z77" s="40">
        <f t="shared" si="7"/>
        <v>-11.5075</v>
      </c>
      <c r="AA77" s="40">
        <f t="shared" si="7"/>
        <v>6.0649999999999977</v>
      </c>
      <c r="AB77" s="41">
        <f t="shared" si="7"/>
        <v>-4.9349999999999987</v>
      </c>
    </row>
    <row r="78" spans="2:29" ht="17.25" thickTop="1" thickBot="1" x14ac:dyDescent="0.3">
      <c r="B78" s="42" t="str">
        <f t="shared" si="4"/>
        <v>05.12.2021</v>
      </c>
      <c r="C78" s="45">
        <f t="shared" si="5"/>
        <v>40.459999999999994</v>
      </c>
      <c r="D78" s="46">
        <f t="shared" si="6"/>
        <v>-71.182500000000019</v>
      </c>
      <c r="E78" s="51">
        <f t="shared" si="7"/>
        <v>-5.0725000000000016</v>
      </c>
      <c r="F78" s="40">
        <f t="shared" si="7"/>
        <v>0</v>
      </c>
      <c r="G78" s="40">
        <f t="shared" si="7"/>
        <v>0</v>
      </c>
      <c r="H78" s="40">
        <f t="shared" si="7"/>
        <v>0</v>
      </c>
      <c r="I78" s="52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-9.39</v>
      </c>
      <c r="M78" s="40">
        <f t="shared" si="7"/>
        <v>-0.42500000000000071</v>
      </c>
      <c r="N78" s="40">
        <f t="shared" si="7"/>
        <v>-9.1975000000000016</v>
      </c>
      <c r="O78" s="40">
        <f t="shared" si="7"/>
        <v>4.9649999999999999</v>
      </c>
      <c r="P78" s="40">
        <f t="shared" si="7"/>
        <v>4.0025000000000013</v>
      </c>
      <c r="Q78" s="40">
        <f t="shared" si="7"/>
        <v>5.0474999999999994</v>
      </c>
      <c r="R78" s="40">
        <f t="shared" si="7"/>
        <v>-9.004999999999999</v>
      </c>
      <c r="S78" s="40">
        <f t="shared" si="7"/>
        <v>-9.9125000000000014</v>
      </c>
      <c r="T78" s="40">
        <f t="shared" si="7"/>
        <v>-9.5549999999999997</v>
      </c>
      <c r="U78" s="40">
        <f t="shared" si="7"/>
        <v>-2.6799999999999997</v>
      </c>
      <c r="V78" s="40">
        <f t="shared" si="7"/>
        <v>-9.3625000000000007</v>
      </c>
      <c r="W78" s="40">
        <f t="shared" si="7"/>
        <v>-5.9525000000000006</v>
      </c>
      <c r="X78" s="40">
        <f t="shared" si="7"/>
        <v>-0.14999999999999858</v>
      </c>
      <c r="Y78" s="40">
        <f t="shared" si="7"/>
        <v>3.067499999999999</v>
      </c>
      <c r="Z78" s="40">
        <f t="shared" si="7"/>
        <v>-0.48000000000000043</v>
      </c>
      <c r="AA78" s="40">
        <f t="shared" si="7"/>
        <v>12.280000000000001</v>
      </c>
      <c r="AB78" s="41">
        <f t="shared" si="7"/>
        <v>11.097499999999997</v>
      </c>
    </row>
    <row r="79" spans="2:29" ht="17.25" thickTop="1" thickBot="1" x14ac:dyDescent="0.3">
      <c r="B79" s="42" t="str">
        <f t="shared" si="4"/>
        <v>06.12.2021</v>
      </c>
      <c r="C79" s="45">
        <f t="shared" si="5"/>
        <v>35.537500000000001</v>
      </c>
      <c r="D79" s="46">
        <f t="shared" si="6"/>
        <v>-19.272500000000001</v>
      </c>
      <c r="E79" s="51">
        <f t="shared" si="7"/>
        <v>0</v>
      </c>
      <c r="F79" s="40">
        <f t="shared" si="7"/>
        <v>0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0</v>
      </c>
      <c r="K79" s="40">
        <f t="shared" si="7"/>
        <v>0</v>
      </c>
      <c r="L79" s="40">
        <f t="shared" si="7"/>
        <v>0</v>
      </c>
      <c r="M79" s="40">
        <f t="shared" si="7"/>
        <v>0</v>
      </c>
      <c r="N79" s="40">
        <f t="shared" si="7"/>
        <v>0</v>
      </c>
      <c r="O79" s="40">
        <f t="shared" si="7"/>
        <v>0</v>
      </c>
      <c r="P79" s="40">
        <f t="shared" si="7"/>
        <v>0</v>
      </c>
      <c r="Q79" s="40">
        <f t="shared" si="7"/>
        <v>0</v>
      </c>
      <c r="R79" s="40">
        <f t="shared" si="7"/>
        <v>0</v>
      </c>
      <c r="S79" s="40">
        <f t="shared" si="7"/>
        <v>9.4200000000000017</v>
      </c>
      <c r="T79" s="40">
        <f t="shared" si="7"/>
        <v>12.170000000000002</v>
      </c>
      <c r="U79" s="40">
        <f t="shared" si="7"/>
        <v>0.75750000000000028</v>
      </c>
      <c r="V79" s="40">
        <f t="shared" si="7"/>
        <v>-7.1900000000000013</v>
      </c>
      <c r="W79" s="40">
        <f t="shared" si="7"/>
        <v>1.6649999999999991</v>
      </c>
      <c r="X79" s="40">
        <f t="shared" si="7"/>
        <v>-1.9649999999999999</v>
      </c>
      <c r="Y79" s="40">
        <f t="shared" si="7"/>
        <v>-2.9274999999999984</v>
      </c>
      <c r="Z79" s="40">
        <f t="shared" si="7"/>
        <v>-7.1900000000000013</v>
      </c>
      <c r="AA79" s="40">
        <f t="shared" si="7"/>
        <v>4.4699999999999989</v>
      </c>
      <c r="AB79" s="41">
        <f t="shared" si="7"/>
        <v>7.0549999999999997</v>
      </c>
    </row>
    <row r="80" spans="2:29" ht="17.25" thickTop="1" thickBot="1" x14ac:dyDescent="0.3">
      <c r="B80" s="42" t="str">
        <f t="shared" si="4"/>
        <v>07.12.2021</v>
      </c>
      <c r="C80" s="45">
        <f t="shared" si="5"/>
        <v>18.014999999999997</v>
      </c>
      <c r="D80" s="46">
        <f t="shared" si="6"/>
        <v>-62.854999999999997</v>
      </c>
      <c r="E80" s="51">
        <f t="shared" si="7"/>
        <v>0</v>
      </c>
      <c r="F80" s="40">
        <f t="shared" si="7"/>
        <v>0</v>
      </c>
      <c r="G80" s="40">
        <f t="shared" si="7"/>
        <v>0</v>
      </c>
      <c r="H80" s="40">
        <f t="shared" si="7"/>
        <v>0</v>
      </c>
      <c r="I80" s="40">
        <f t="shared" si="7"/>
        <v>0</v>
      </c>
      <c r="J80" s="40">
        <f t="shared" si="7"/>
        <v>0</v>
      </c>
      <c r="K80" s="40">
        <f t="shared" si="7"/>
        <v>0</v>
      </c>
      <c r="L80" s="40">
        <f t="shared" si="7"/>
        <v>0</v>
      </c>
      <c r="M80" s="40">
        <f t="shared" si="7"/>
        <v>0</v>
      </c>
      <c r="N80" s="40">
        <f t="shared" si="7"/>
        <v>0</v>
      </c>
      <c r="O80" s="40">
        <f t="shared" si="7"/>
        <v>0</v>
      </c>
      <c r="P80" s="40">
        <f t="shared" si="7"/>
        <v>0</v>
      </c>
      <c r="Q80" s="40">
        <f t="shared" si="7"/>
        <v>0</v>
      </c>
      <c r="R80" s="40">
        <f t="shared" si="7"/>
        <v>0</v>
      </c>
      <c r="S80" s="40">
        <f t="shared" si="7"/>
        <v>5.0199999999999996</v>
      </c>
      <c r="T80" s="40">
        <f t="shared" si="7"/>
        <v>12.994999999999997</v>
      </c>
      <c r="U80" s="40">
        <f t="shared" si="7"/>
        <v>-6.8324999999999996</v>
      </c>
      <c r="V80" s="40">
        <f t="shared" si="7"/>
        <v>-7.2175000000000011</v>
      </c>
      <c r="W80" s="40">
        <f t="shared" si="7"/>
        <v>-5.182500000000001</v>
      </c>
      <c r="X80" s="40">
        <f t="shared" si="7"/>
        <v>-8.3999999999999986</v>
      </c>
      <c r="Y80" s="40">
        <f t="shared" si="7"/>
        <v>-9.8299999999999983</v>
      </c>
      <c r="Z80" s="40">
        <f t="shared" si="7"/>
        <v>-6.7774999999999999</v>
      </c>
      <c r="AA80" s="40">
        <f t="shared" si="7"/>
        <v>-9.7474999999999987</v>
      </c>
      <c r="AB80" s="41">
        <f t="shared" si="7"/>
        <v>-8.8674999999999997</v>
      </c>
    </row>
    <row r="81" spans="2:28" ht="17.25" thickTop="1" thickBot="1" x14ac:dyDescent="0.3">
      <c r="B81" s="42" t="str">
        <f t="shared" si="4"/>
        <v>08.12.2021</v>
      </c>
      <c r="C81" s="45">
        <f t="shared" si="5"/>
        <v>83.514999999999986</v>
      </c>
      <c r="D81" s="46">
        <f t="shared" si="6"/>
        <v>-31.702499999999997</v>
      </c>
      <c r="E81" s="51">
        <f t="shared" si="7"/>
        <v>0</v>
      </c>
      <c r="F81" s="40">
        <f t="shared" si="7"/>
        <v>0</v>
      </c>
      <c r="G81" s="40">
        <f t="shared" si="7"/>
        <v>0</v>
      </c>
      <c r="H81" s="40">
        <f t="shared" si="7"/>
        <v>0</v>
      </c>
      <c r="I81" s="40">
        <f t="shared" si="7"/>
        <v>0</v>
      </c>
      <c r="J81" s="40">
        <f t="shared" si="7"/>
        <v>0</v>
      </c>
      <c r="K81" s="40">
        <f t="shared" si="7"/>
        <v>0</v>
      </c>
      <c r="L81" s="40">
        <f t="shared" si="7"/>
        <v>0</v>
      </c>
      <c r="M81" s="40">
        <f t="shared" si="7"/>
        <v>0</v>
      </c>
      <c r="N81" s="40">
        <f t="shared" si="7"/>
        <v>0</v>
      </c>
      <c r="O81" s="40">
        <f t="shared" si="7"/>
        <v>0</v>
      </c>
      <c r="P81" s="40">
        <f t="shared" si="7"/>
        <v>-8.9774999999999991</v>
      </c>
      <c r="Q81" s="40">
        <f t="shared" si="7"/>
        <v>-9.8299999999999983</v>
      </c>
      <c r="R81" s="40">
        <f t="shared" si="7"/>
        <v>-9.8299999999999983</v>
      </c>
      <c r="S81" s="40">
        <f t="shared" si="7"/>
        <v>-3.0650000000000013</v>
      </c>
      <c r="T81" s="40">
        <f t="shared" si="7"/>
        <v>8.4849999999999994</v>
      </c>
      <c r="U81" s="40">
        <f t="shared" si="7"/>
        <v>12.280000000000001</v>
      </c>
      <c r="V81" s="40">
        <f t="shared" si="7"/>
        <v>8.8149999999999977</v>
      </c>
      <c r="W81" s="40">
        <f t="shared" si="7"/>
        <v>12.829999999999998</v>
      </c>
      <c r="X81" s="40">
        <f t="shared" si="7"/>
        <v>6.8074999999999974</v>
      </c>
      <c r="Y81" s="40">
        <f t="shared" si="7"/>
        <v>8.1000000000000014</v>
      </c>
      <c r="Z81" s="40">
        <f t="shared" si="7"/>
        <v>1.5549999999999997</v>
      </c>
      <c r="AA81" s="40">
        <f t="shared" si="7"/>
        <v>12.170000000000002</v>
      </c>
      <c r="AB81" s="41">
        <f t="shared" si="7"/>
        <v>12.472499999999997</v>
      </c>
    </row>
    <row r="82" spans="2:28" ht="17.25" thickTop="1" thickBot="1" x14ac:dyDescent="0.3">
      <c r="B82" s="42" t="str">
        <f t="shared" si="4"/>
        <v>09.12.2021</v>
      </c>
      <c r="C82" s="45">
        <f t="shared" si="5"/>
        <v>95.63</v>
      </c>
      <c r="D82" s="46">
        <f t="shared" si="6"/>
        <v>0</v>
      </c>
      <c r="E82" s="51">
        <f t="shared" si="7"/>
        <v>0</v>
      </c>
      <c r="F82" s="40">
        <f t="shared" si="7"/>
        <v>0</v>
      </c>
      <c r="G82" s="40">
        <f t="shared" si="7"/>
        <v>0</v>
      </c>
      <c r="H82" s="40">
        <f t="shared" si="7"/>
        <v>0</v>
      </c>
      <c r="I82" s="40">
        <f t="shared" si="7"/>
        <v>0</v>
      </c>
      <c r="J82" s="40">
        <f t="shared" si="7"/>
        <v>0</v>
      </c>
      <c r="K82" s="40">
        <f t="shared" si="7"/>
        <v>0</v>
      </c>
      <c r="L82" s="40">
        <f t="shared" si="7"/>
        <v>0</v>
      </c>
      <c r="M82" s="40">
        <f t="shared" si="7"/>
        <v>0</v>
      </c>
      <c r="N82" s="40">
        <f t="shared" si="7"/>
        <v>0</v>
      </c>
      <c r="O82" s="40">
        <f t="shared" si="7"/>
        <v>0</v>
      </c>
      <c r="P82" s="40">
        <f t="shared" si="7"/>
        <v>0</v>
      </c>
      <c r="Q82" s="40">
        <f t="shared" si="7"/>
        <v>0</v>
      </c>
      <c r="R82" s="40">
        <f t="shared" si="7"/>
        <v>0</v>
      </c>
      <c r="S82" s="40">
        <f t="shared" si="7"/>
        <v>9.0075000000000003</v>
      </c>
      <c r="T82" s="40">
        <f t="shared" si="7"/>
        <v>12.857500000000002</v>
      </c>
      <c r="U82" s="40">
        <f t="shared" si="7"/>
        <v>13.435000000000002</v>
      </c>
      <c r="V82" s="40">
        <f t="shared" si="7"/>
        <v>13.1325</v>
      </c>
      <c r="W82" s="40">
        <f t="shared" si="7"/>
        <v>2.9299999999999997</v>
      </c>
      <c r="X82" s="40">
        <f t="shared" si="7"/>
        <v>6.8074999999999974</v>
      </c>
      <c r="Y82" s="40">
        <f t="shared" si="7"/>
        <v>12.032499999999999</v>
      </c>
      <c r="Z82" s="40">
        <f t="shared" si="7"/>
        <v>6.4774999999999991</v>
      </c>
      <c r="AA82" s="40">
        <f t="shared" si="7"/>
        <v>6.4774999999999991</v>
      </c>
      <c r="AB82" s="41">
        <f t="shared" si="7"/>
        <v>12.472499999999997</v>
      </c>
    </row>
    <row r="83" spans="2:28" ht="17.25" thickTop="1" thickBot="1" x14ac:dyDescent="0.3">
      <c r="B83" s="42" t="str">
        <f t="shared" si="4"/>
        <v>10.12.2021</v>
      </c>
      <c r="C83" s="45">
        <f t="shared" si="5"/>
        <v>81.41</v>
      </c>
      <c r="D83" s="46">
        <f t="shared" si="6"/>
        <v>-19.067500000000003</v>
      </c>
      <c r="E83" s="51">
        <f t="shared" si="7"/>
        <v>6.0925000000000011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0</v>
      </c>
      <c r="L83" s="40">
        <f t="shared" si="7"/>
        <v>0</v>
      </c>
      <c r="M83" s="40">
        <f t="shared" si="7"/>
        <v>0</v>
      </c>
      <c r="N83" s="40">
        <f t="shared" si="7"/>
        <v>0</v>
      </c>
      <c r="O83" s="40">
        <f t="shared" si="7"/>
        <v>0</v>
      </c>
      <c r="P83" s="40">
        <f t="shared" si="7"/>
        <v>0</v>
      </c>
      <c r="Q83" s="40">
        <f t="shared" si="7"/>
        <v>0</v>
      </c>
      <c r="R83" s="40">
        <f t="shared" si="7"/>
        <v>0</v>
      </c>
      <c r="S83" s="40">
        <f t="shared" si="7"/>
        <v>7.4125000000000014</v>
      </c>
      <c r="T83" s="40">
        <f t="shared" si="7"/>
        <v>12.967500000000001</v>
      </c>
      <c r="U83" s="40">
        <f t="shared" si="7"/>
        <v>8.3474999999999966</v>
      </c>
      <c r="V83" s="40">
        <f t="shared" si="7"/>
        <v>12.884999999999998</v>
      </c>
      <c r="W83" s="40">
        <f t="shared" si="7"/>
        <v>11.619999999999997</v>
      </c>
      <c r="X83" s="40">
        <f t="shared" si="7"/>
        <v>-5.43</v>
      </c>
      <c r="Y83" s="40">
        <f t="shared" si="7"/>
        <v>-8.5925000000000011</v>
      </c>
      <c r="Z83" s="40">
        <f t="shared" si="7"/>
        <v>-5.0450000000000017</v>
      </c>
      <c r="AA83" s="40">
        <f t="shared" si="7"/>
        <v>9.6950000000000003</v>
      </c>
      <c r="AB83" s="41">
        <f t="shared" si="7"/>
        <v>12.39</v>
      </c>
    </row>
    <row r="84" spans="2:28" ht="17.25" thickTop="1" thickBot="1" x14ac:dyDescent="0.3">
      <c r="B84" s="42" t="str">
        <f t="shared" si="4"/>
        <v>11.12.2021</v>
      </c>
      <c r="C84" s="45">
        <f t="shared" si="5"/>
        <v>115.25500000000001</v>
      </c>
      <c r="D84" s="46">
        <f t="shared" si="6"/>
        <v>0</v>
      </c>
      <c r="E84" s="51">
        <f t="shared" si="7"/>
        <v>12.774999999999999</v>
      </c>
      <c r="F84" s="40">
        <f t="shared" si="7"/>
        <v>0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0</v>
      </c>
      <c r="K84" s="40">
        <f t="shared" si="7"/>
        <v>0</v>
      </c>
      <c r="L84" s="40">
        <f t="shared" si="7"/>
        <v>0</v>
      </c>
      <c r="M84" s="40">
        <f t="shared" si="7"/>
        <v>0</v>
      </c>
      <c r="N84" s="40">
        <f t="shared" si="7"/>
        <v>0</v>
      </c>
      <c r="O84" s="40">
        <f t="shared" si="7"/>
        <v>0</v>
      </c>
      <c r="P84" s="40">
        <f t="shared" si="7"/>
        <v>0</v>
      </c>
      <c r="Q84" s="40">
        <f t="shared" si="7"/>
        <v>4.2500000000000426E-2</v>
      </c>
      <c r="R84" s="40">
        <f t="shared" si="7"/>
        <v>3.2600000000000016</v>
      </c>
      <c r="S84" s="40">
        <f t="shared" si="7"/>
        <v>7.8250000000000028</v>
      </c>
      <c r="T84" s="40">
        <f t="shared" si="7"/>
        <v>13.077500000000001</v>
      </c>
      <c r="U84" s="40">
        <f t="shared" si="7"/>
        <v>13.600000000000001</v>
      </c>
      <c r="V84" s="40">
        <f t="shared" si="7"/>
        <v>2.4074999999999989</v>
      </c>
      <c r="W84" s="40">
        <f t="shared" si="7"/>
        <v>12.252499999999998</v>
      </c>
      <c r="X84" s="40">
        <f t="shared" si="7"/>
        <v>12.5</v>
      </c>
      <c r="Y84" s="40">
        <f t="shared" si="7"/>
        <v>12.747500000000002</v>
      </c>
      <c r="Z84" s="40">
        <f t="shared" si="7"/>
        <v>7.4125000000000014</v>
      </c>
      <c r="AA84" s="40">
        <f t="shared" si="7"/>
        <v>4.745000000000001</v>
      </c>
      <c r="AB84" s="41">
        <f t="shared" si="7"/>
        <v>12.61</v>
      </c>
    </row>
    <row r="85" spans="2:28" ht="17.25" thickTop="1" thickBot="1" x14ac:dyDescent="0.3">
      <c r="B85" s="42" t="str">
        <f t="shared" si="4"/>
        <v>12.12.2021</v>
      </c>
      <c r="C85" s="45">
        <f t="shared" si="5"/>
        <v>148.07499999999999</v>
      </c>
      <c r="D85" s="46">
        <f t="shared" si="6"/>
        <v>0</v>
      </c>
      <c r="E85" s="51">
        <f t="shared" si="7"/>
        <v>0</v>
      </c>
      <c r="F85" s="40">
        <f t="shared" si="7"/>
        <v>0</v>
      </c>
      <c r="G85" s="40">
        <f t="shared" si="7"/>
        <v>0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0</v>
      </c>
      <c r="L85" s="40">
        <f t="shared" si="7"/>
        <v>0</v>
      </c>
      <c r="M85" s="40">
        <f t="shared" si="7"/>
        <v>0</v>
      </c>
      <c r="N85" s="40">
        <f t="shared" si="7"/>
        <v>0</v>
      </c>
      <c r="O85" s="40">
        <f t="shared" si="7"/>
        <v>0</v>
      </c>
      <c r="P85" s="40">
        <f t="shared" si="7"/>
        <v>10.409999999999997</v>
      </c>
      <c r="Q85" s="40">
        <f t="shared" si="7"/>
        <v>12.582500000000003</v>
      </c>
      <c r="R85" s="40">
        <f t="shared" si="7"/>
        <v>12.527500000000003</v>
      </c>
      <c r="S85" s="40">
        <f t="shared" si="7"/>
        <v>12.692500000000003</v>
      </c>
      <c r="T85" s="40">
        <f t="shared" ref="T85:AB85" si="8">T15+T50</f>
        <v>12.692500000000003</v>
      </c>
      <c r="U85" s="40">
        <f t="shared" si="8"/>
        <v>12.527500000000003</v>
      </c>
      <c r="V85" s="40">
        <f t="shared" si="8"/>
        <v>12.5</v>
      </c>
      <c r="W85" s="40">
        <f t="shared" si="8"/>
        <v>12.39</v>
      </c>
      <c r="X85" s="40">
        <f t="shared" si="8"/>
        <v>12.335000000000001</v>
      </c>
      <c r="Y85" s="40">
        <f t="shared" si="8"/>
        <v>12.664999999999999</v>
      </c>
      <c r="Z85" s="40">
        <f t="shared" si="8"/>
        <v>12.747500000000002</v>
      </c>
      <c r="AA85" s="40">
        <f t="shared" si="8"/>
        <v>12.005000000000003</v>
      </c>
      <c r="AB85" s="41">
        <f t="shared" si="8"/>
        <v>0</v>
      </c>
    </row>
    <row r="86" spans="2:28" ht="17.25" thickTop="1" thickBot="1" x14ac:dyDescent="0.3">
      <c r="B86" s="42" t="str">
        <f t="shared" si="4"/>
        <v>13.12.2021</v>
      </c>
      <c r="C86" s="45">
        <f t="shared" si="5"/>
        <v>157.47</v>
      </c>
      <c r="D86" s="46">
        <f t="shared" si="6"/>
        <v>0</v>
      </c>
      <c r="E86" s="51">
        <f t="shared" ref="E86:AB96" si="9">E16+E51</f>
        <v>10.712499999999999</v>
      </c>
      <c r="F86" s="40">
        <f t="shared" si="9"/>
        <v>0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0</v>
      </c>
      <c r="K86" s="40">
        <f t="shared" si="9"/>
        <v>0</v>
      </c>
      <c r="L86" s="40">
        <f t="shared" si="9"/>
        <v>0</v>
      </c>
      <c r="M86" s="40">
        <f t="shared" si="9"/>
        <v>0</v>
      </c>
      <c r="N86" s="40">
        <f t="shared" si="9"/>
        <v>0</v>
      </c>
      <c r="O86" s="40">
        <f t="shared" si="9"/>
        <v>11.454999999999998</v>
      </c>
      <c r="P86" s="40">
        <f t="shared" si="9"/>
        <v>12.692500000000003</v>
      </c>
      <c r="Q86" s="40">
        <f t="shared" si="9"/>
        <v>12.335000000000001</v>
      </c>
      <c r="R86" s="40">
        <f t="shared" si="9"/>
        <v>12.060000000000002</v>
      </c>
      <c r="S86" s="40">
        <f t="shared" si="9"/>
        <v>12.527500000000003</v>
      </c>
      <c r="T86" s="40">
        <f t="shared" si="9"/>
        <v>12.170000000000002</v>
      </c>
      <c r="U86" s="40">
        <f t="shared" si="9"/>
        <v>12.225000000000001</v>
      </c>
      <c r="V86" s="40">
        <f t="shared" si="9"/>
        <v>12.445</v>
      </c>
      <c r="W86" s="40">
        <f t="shared" si="9"/>
        <v>10.657499999999999</v>
      </c>
      <c r="X86" s="40">
        <f t="shared" si="9"/>
        <v>11.840000000000003</v>
      </c>
      <c r="Y86" s="40">
        <f t="shared" si="9"/>
        <v>9.75</v>
      </c>
      <c r="Z86" s="40">
        <f t="shared" si="9"/>
        <v>8.677500000000002</v>
      </c>
      <c r="AA86" s="40">
        <f t="shared" si="9"/>
        <v>6.697499999999998</v>
      </c>
      <c r="AB86" s="41">
        <f t="shared" si="9"/>
        <v>1.2250000000000014</v>
      </c>
    </row>
    <row r="87" spans="2:28" ht="17.25" thickTop="1" thickBot="1" x14ac:dyDescent="0.3">
      <c r="B87" s="42" t="str">
        <f t="shared" si="4"/>
        <v>14.12.2021</v>
      </c>
      <c r="C87" s="45">
        <f t="shared" si="5"/>
        <v>205.7225</v>
      </c>
      <c r="D87" s="46">
        <f t="shared" si="6"/>
        <v>0</v>
      </c>
      <c r="E87" s="39">
        <f t="shared" si="9"/>
        <v>12.032499999999999</v>
      </c>
      <c r="F87" s="40">
        <f t="shared" si="9"/>
        <v>3.6999999999999993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0</v>
      </c>
      <c r="L87" s="40">
        <f t="shared" si="9"/>
        <v>0</v>
      </c>
      <c r="M87" s="40">
        <f t="shared" si="9"/>
        <v>9.5574999999999974</v>
      </c>
      <c r="N87" s="40">
        <f t="shared" si="9"/>
        <v>12.142499999999998</v>
      </c>
      <c r="O87" s="40">
        <f t="shared" si="9"/>
        <v>12.115000000000002</v>
      </c>
      <c r="P87" s="40">
        <f t="shared" si="9"/>
        <v>12.197499999999998</v>
      </c>
      <c r="Q87" s="40">
        <f t="shared" si="9"/>
        <v>12.115000000000002</v>
      </c>
      <c r="R87" s="40">
        <f t="shared" si="9"/>
        <v>12.197499999999998</v>
      </c>
      <c r="S87" s="40">
        <f t="shared" si="9"/>
        <v>12.335000000000001</v>
      </c>
      <c r="T87" s="40">
        <f t="shared" si="9"/>
        <v>12.280000000000001</v>
      </c>
      <c r="U87" s="40">
        <f t="shared" si="9"/>
        <v>12.225000000000001</v>
      </c>
      <c r="V87" s="40">
        <f t="shared" si="9"/>
        <v>12.005000000000003</v>
      </c>
      <c r="W87" s="40">
        <f t="shared" si="9"/>
        <v>12.527500000000003</v>
      </c>
      <c r="X87" s="40">
        <f t="shared" si="9"/>
        <v>12.39</v>
      </c>
      <c r="Y87" s="40">
        <f t="shared" si="9"/>
        <v>12.472499999999997</v>
      </c>
      <c r="Z87" s="40">
        <f t="shared" si="9"/>
        <v>12.335000000000001</v>
      </c>
      <c r="AA87" s="40">
        <f t="shared" si="9"/>
        <v>8.6225000000000023</v>
      </c>
      <c r="AB87" s="41">
        <f t="shared" si="9"/>
        <v>12.472499999999997</v>
      </c>
    </row>
    <row r="88" spans="2:28" ht="17.25" thickTop="1" thickBot="1" x14ac:dyDescent="0.3">
      <c r="B88" s="42" t="str">
        <f t="shared" si="4"/>
        <v>15.12.2021</v>
      </c>
      <c r="C88" s="45">
        <f t="shared" si="5"/>
        <v>232.62250000000006</v>
      </c>
      <c r="D88" s="46">
        <f t="shared" si="6"/>
        <v>0</v>
      </c>
      <c r="E88" s="51">
        <f t="shared" si="9"/>
        <v>9.365000000000002</v>
      </c>
      <c r="F88" s="40">
        <f t="shared" si="9"/>
        <v>12.280000000000001</v>
      </c>
      <c r="G88" s="40">
        <f t="shared" si="9"/>
        <v>12.142499999999998</v>
      </c>
      <c r="H88" s="40">
        <f t="shared" si="9"/>
        <v>0</v>
      </c>
      <c r="I88" s="40">
        <f t="shared" si="9"/>
        <v>0</v>
      </c>
      <c r="J88" s="40">
        <f t="shared" si="9"/>
        <v>9.3924999999999983</v>
      </c>
      <c r="K88" s="40">
        <f t="shared" si="9"/>
        <v>11.784999999999997</v>
      </c>
      <c r="L88" s="40">
        <f t="shared" si="9"/>
        <v>12.280000000000001</v>
      </c>
      <c r="M88" s="40">
        <f t="shared" si="9"/>
        <v>12.417499999999997</v>
      </c>
      <c r="N88" s="40">
        <f t="shared" si="9"/>
        <v>12.802500000000002</v>
      </c>
      <c r="O88" s="40">
        <f t="shared" si="9"/>
        <v>12.637500000000003</v>
      </c>
      <c r="P88" s="40">
        <f t="shared" si="9"/>
        <v>12.692500000000003</v>
      </c>
      <c r="Q88" s="40">
        <f t="shared" si="9"/>
        <v>12.747500000000002</v>
      </c>
      <c r="R88" s="40">
        <f t="shared" si="9"/>
        <v>12.417499999999997</v>
      </c>
      <c r="S88" s="40">
        <f t="shared" si="9"/>
        <v>10.3825</v>
      </c>
      <c r="T88" s="40">
        <f t="shared" si="9"/>
        <v>11.097499999999997</v>
      </c>
      <c r="U88" s="40">
        <f t="shared" si="9"/>
        <v>10.712499999999999</v>
      </c>
      <c r="V88" s="40">
        <f t="shared" si="9"/>
        <v>12.417499999999997</v>
      </c>
      <c r="W88" s="40">
        <f t="shared" si="9"/>
        <v>0.92249999999999943</v>
      </c>
      <c r="X88" s="40">
        <f t="shared" si="9"/>
        <v>4.8000000000000007</v>
      </c>
      <c r="Y88" s="40">
        <f t="shared" si="9"/>
        <v>10.162500000000001</v>
      </c>
      <c r="Z88" s="40">
        <f t="shared" si="9"/>
        <v>11.950000000000003</v>
      </c>
      <c r="AA88" s="40">
        <f t="shared" si="9"/>
        <v>4.6075000000000017</v>
      </c>
      <c r="AB88" s="41">
        <f t="shared" si="9"/>
        <v>12.61</v>
      </c>
    </row>
    <row r="89" spans="2:28" ht="17.25" thickTop="1" thickBot="1" x14ac:dyDescent="0.3">
      <c r="B89" s="42" t="str">
        <f t="shared" si="4"/>
        <v>16.12.2021</v>
      </c>
      <c r="C89" s="45">
        <f t="shared" si="5"/>
        <v>174.22250000000003</v>
      </c>
      <c r="D89" s="46">
        <f t="shared" si="6"/>
        <v>-20.402499999999996</v>
      </c>
      <c r="E89" s="51">
        <f t="shared" si="9"/>
        <v>12.719999999999999</v>
      </c>
      <c r="F89" s="40">
        <f t="shared" si="9"/>
        <v>9.7775000000000034</v>
      </c>
      <c r="G89" s="40">
        <f t="shared" si="9"/>
        <v>0</v>
      </c>
      <c r="H89" s="40">
        <f t="shared" si="9"/>
        <v>0</v>
      </c>
      <c r="I89" s="40">
        <f t="shared" si="9"/>
        <v>0</v>
      </c>
      <c r="J89" s="40">
        <f t="shared" si="9"/>
        <v>9.5300000000000011</v>
      </c>
      <c r="K89" s="40">
        <f t="shared" si="9"/>
        <v>9.3924999999999983</v>
      </c>
      <c r="L89" s="40">
        <f t="shared" si="9"/>
        <v>12.005000000000003</v>
      </c>
      <c r="M89" s="40">
        <f t="shared" si="9"/>
        <v>11.702500000000001</v>
      </c>
      <c r="N89" s="40">
        <f t="shared" si="9"/>
        <v>12.087499999999999</v>
      </c>
      <c r="O89" s="40">
        <f t="shared" si="9"/>
        <v>10.850000000000001</v>
      </c>
      <c r="P89" s="40">
        <f t="shared" si="9"/>
        <v>11.8125</v>
      </c>
      <c r="Q89" s="40">
        <f t="shared" si="9"/>
        <v>12.445</v>
      </c>
      <c r="R89" s="40">
        <f t="shared" si="9"/>
        <v>12.747500000000002</v>
      </c>
      <c r="S89" s="40">
        <f t="shared" si="9"/>
        <v>-9.8299999999999983</v>
      </c>
      <c r="T89" s="40">
        <f t="shared" si="9"/>
        <v>1.5549999999999997</v>
      </c>
      <c r="U89" s="40">
        <f t="shared" si="9"/>
        <v>13.1875</v>
      </c>
      <c r="V89" s="40">
        <f t="shared" si="9"/>
        <v>1.2525000000000013</v>
      </c>
      <c r="W89" s="40">
        <f t="shared" si="9"/>
        <v>0.125</v>
      </c>
      <c r="X89" s="40">
        <f t="shared" si="9"/>
        <v>10.3825</v>
      </c>
      <c r="Y89" s="40">
        <f t="shared" si="9"/>
        <v>11.922499999999999</v>
      </c>
      <c r="Z89" s="40">
        <f t="shared" si="9"/>
        <v>3.9200000000000017</v>
      </c>
      <c r="AA89" s="40">
        <f t="shared" si="9"/>
        <v>-10.5725</v>
      </c>
      <c r="AB89" s="41">
        <f t="shared" si="9"/>
        <v>6.8074999999999974</v>
      </c>
    </row>
    <row r="90" spans="2:28" ht="17.25" thickTop="1" thickBot="1" x14ac:dyDescent="0.3">
      <c r="B90" s="42" t="str">
        <f t="shared" si="4"/>
        <v>17.12.2021</v>
      </c>
      <c r="C90" s="45">
        <f t="shared" si="5"/>
        <v>243.66499999999999</v>
      </c>
      <c r="D90" s="46">
        <f t="shared" si="6"/>
        <v>-9.7474999999999987</v>
      </c>
      <c r="E90" s="51">
        <f t="shared" si="9"/>
        <v>7.7974999999999994</v>
      </c>
      <c r="F90" s="40">
        <f t="shared" si="9"/>
        <v>10.96</v>
      </c>
      <c r="G90" s="40">
        <f t="shared" si="9"/>
        <v>11.619999999999997</v>
      </c>
      <c r="H90" s="40">
        <f t="shared" si="9"/>
        <v>11.674999999999997</v>
      </c>
      <c r="I90" s="40">
        <f t="shared" si="9"/>
        <v>7.6325000000000003</v>
      </c>
      <c r="J90" s="40">
        <f t="shared" si="9"/>
        <v>12.472499999999997</v>
      </c>
      <c r="K90" s="40">
        <f t="shared" si="9"/>
        <v>10.354999999999997</v>
      </c>
      <c r="L90" s="40">
        <f t="shared" si="9"/>
        <v>12.829999999999998</v>
      </c>
      <c r="M90" s="40">
        <f t="shared" si="9"/>
        <v>12.252499999999998</v>
      </c>
      <c r="N90" s="40">
        <f t="shared" si="9"/>
        <v>12.335000000000001</v>
      </c>
      <c r="O90" s="40">
        <f t="shared" si="9"/>
        <v>12.335000000000001</v>
      </c>
      <c r="P90" s="40">
        <f t="shared" si="9"/>
        <v>9.2550000000000026</v>
      </c>
      <c r="Q90" s="40">
        <f t="shared" si="9"/>
        <v>4.057500000000001</v>
      </c>
      <c r="R90" s="40">
        <f t="shared" si="9"/>
        <v>-9.7474999999999987</v>
      </c>
      <c r="S90" s="40">
        <f t="shared" si="9"/>
        <v>7.0275000000000034</v>
      </c>
      <c r="T90" s="40">
        <f t="shared" si="9"/>
        <v>10.162500000000001</v>
      </c>
      <c r="U90" s="40">
        <f t="shared" si="9"/>
        <v>12.555</v>
      </c>
      <c r="V90" s="40">
        <f t="shared" si="9"/>
        <v>12.445</v>
      </c>
      <c r="W90" s="40">
        <f t="shared" si="9"/>
        <v>11.729999999999997</v>
      </c>
      <c r="X90" s="40">
        <f t="shared" si="9"/>
        <v>11.950000000000003</v>
      </c>
      <c r="Y90" s="40">
        <f t="shared" si="9"/>
        <v>12.170000000000002</v>
      </c>
      <c r="Z90" s="40">
        <f t="shared" si="9"/>
        <v>11.399999999999999</v>
      </c>
      <c r="AA90" s="40">
        <f t="shared" si="9"/>
        <v>6.6700000000000017</v>
      </c>
      <c r="AB90" s="41">
        <f t="shared" si="9"/>
        <v>11.977499999999999</v>
      </c>
    </row>
    <row r="91" spans="2:28" ht="17.25" thickTop="1" thickBot="1" x14ac:dyDescent="0.3">
      <c r="B91" s="42" t="str">
        <f t="shared" si="4"/>
        <v>18.12.2021</v>
      </c>
      <c r="C91" s="45">
        <f t="shared" si="5"/>
        <v>195.13500000000002</v>
      </c>
      <c r="D91" s="46">
        <f t="shared" si="6"/>
        <v>-16.497499999999999</v>
      </c>
      <c r="E91" s="51">
        <f t="shared" si="9"/>
        <v>12.307499999999997</v>
      </c>
      <c r="F91" s="40">
        <f t="shared" si="9"/>
        <v>11.482500000000002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-6.3099999999999987</v>
      </c>
      <c r="L91" s="40">
        <f t="shared" si="9"/>
        <v>-10.1875</v>
      </c>
      <c r="M91" s="40">
        <f t="shared" si="9"/>
        <v>11.152500000000003</v>
      </c>
      <c r="N91" s="40">
        <f t="shared" si="9"/>
        <v>8.8425000000000011</v>
      </c>
      <c r="O91" s="40">
        <f t="shared" si="9"/>
        <v>6.6424999999999983</v>
      </c>
      <c r="P91" s="40">
        <f t="shared" si="9"/>
        <v>10.134999999999998</v>
      </c>
      <c r="Q91" s="40">
        <f t="shared" si="9"/>
        <v>12.527500000000003</v>
      </c>
      <c r="R91" s="40">
        <f t="shared" si="9"/>
        <v>12.115000000000002</v>
      </c>
      <c r="S91" s="40">
        <f t="shared" si="9"/>
        <v>8.4849999999999994</v>
      </c>
      <c r="T91" s="40">
        <f t="shared" si="9"/>
        <v>9.5850000000000009</v>
      </c>
      <c r="U91" s="40">
        <f t="shared" si="9"/>
        <v>12.912500000000001</v>
      </c>
      <c r="V91" s="40">
        <f t="shared" si="9"/>
        <v>13.270000000000003</v>
      </c>
      <c r="W91" s="40">
        <f t="shared" si="9"/>
        <v>12.39</v>
      </c>
      <c r="X91" s="40">
        <f t="shared" si="9"/>
        <v>12.5</v>
      </c>
      <c r="Y91" s="40">
        <f t="shared" si="9"/>
        <v>10.4375</v>
      </c>
      <c r="Z91" s="40">
        <f t="shared" si="9"/>
        <v>10.3825</v>
      </c>
      <c r="AA91" s="40">
        <f t="shared" si="9"/>
        <v>7.9350000000000023</v>
      </c>
      <c r="AB91" s="41">
        <f t="shared" si="9"/>
        <v>12.032499999999999</v>
      </c>
    </row>
    <row r="92" spans="2:28" ht="17.25" thickTop="1" thickBot="1" x14ac:dyDescent="0.3">
      <c r="B92" s="42" t="str">
        <f t="shared" si="4"/>
        <v>19.12.2021</v>
      </c>
      <c r="C92" s="45">
        <f t="shared" si="5"/>
        <v>144.66749999999999</v>
      </c>
      <c r="D92" s="46">
        <f t="shared" si="6"/>
        <v>-10.405000000000001</v>
      </c>
      <c r="E92" s="51">
        <f t="shared" si="9"/>
        <v>12.307499999999997</v>
      </c>
      <c r="F92" s="40">
        <f t="shared" si="9"/>
        <v>12.197499999999998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0</v>
      </c>
      <c r="L92" s="40">
        <f t="shared" si="9"/>
        <v>0</v>
      </c>
      <c r="M92" s="40">
        <f t="shared" si="9"/>
        <v>0</v>
      </c>
      <c r="N92" s="40">
        <f t="shared" si="9"/>
        <v>1.3350000000000009</v>
      </c>
      <c r="O92" s="40">
        <f t="shared" si="9"/>
        <v>11.482500000000002</v>
      </c>
      <c r="P92" s="40">
        <f t="shared" si="9"/>
        <v>7.1375000000000028</v>
      </c>
      <c r="Q92" s="40">
        <f t="shared" si="9"/>
        <v>-1.6625000000000014</v>
      </c>
      <c r="R92" s="40">
        <f t="shared" si="9"/>
        <v>-4.2749999999999986</v>
      </c>
      <c r="S92" s="40">
        <f t="shared" si="9"/>
        <v>4.0300000000000011</v>
      </c>
      <c r="T92" s="40">
        <f t="shared" si="9"/>
        <v>-4.4675000000000011</v>
      </c>
      <c r="U92" s="40">
        <f t="shared" si="9"/>
        <v>10.327500000000001</v>
      </c>
      <c r="V92" s="40">
        <f t="shared" si="9"/>
        <v>11.977499999999999</v>
      </c>
      <c r="W92" s="40">
        <f t="shared" si="9"/>
        <v>10.547499999999999</v>
      </c>
      <c r="X92" s="40">
        <f t="shared" si="9"/>
        <v>12.280000000000001</v>
      </c>
      <c r="Y92" s="40">
        <f t="shared" si="9"/>
        <v>13.380000000000003</v>
      </c>
      <c r="Z92" s="40">
        <f t="shared" si="9"/>
        <v>12.884999999999998</v>
      </c>
      <c r="AA92" s="40">
        <f t="shared" si="9"/>
        <v>12.362499999999997</v>
      </c>
      <c r="AB92" s="41">
        <f t="shared" si="9"/>
        <v>12.417499999999997</v>
      </c>
    </row>
    <row r="93" spans="2:28" ht="17.25" thickTop="1" thickBot="1" x14ac:dyDescent="0.3">
      <c r="B93" s="42" t="str">
        <f t="shared" si="4"/>
        <v>20.12.2021</v>
      </c>
      <c r="C93" s="45">
        <f t="shared" si="5"/>
        <v>234.215</v>
      </c>
      <c r="D93" s="46">
        <f t="shared" si="6"/>
        <v>0</v>
      </c>
      <c r="E93" s="51">
        <f t="shared" si="9"/>
        <v>12.472499999999997</v>
      </c>
      <c r="F93" s="40">
        <f t="shared" si="9"/>
        <v>11.922499999999999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0</v>
      </c>
      <c r="K93" s="40">
        <f t="shared" si="9"/>
        <v>12.170000000000002</v>
      </c>
      <c r="L93" s="40">
        <f t="shared" si="9"/>
        <v>12.61</v>
      </c>
      <c r="M93" s="40">
        <f t="shared" si="9"/>
        <v>12.032499999999999</v>
      </c>
      <c r="N93" s="40">
        <f t="shared" si="9"/>
        <v>12.115000000000002</v>
      </c>
      <c r="O93" s="40">
        <f t="shared" si="9"/>
        <v>11.922499999999999</v>
      </c>
      <c r="P93" s="40">
        <f t="shared" si="9"/>
        <v>12.170000000000002</v>
      </c>
      <c r="Q93" s="40">
        <f t="shared" si="9"/>
        <v>11.427500000000002</v>
      </c>
      <c r="R93" s="40">
        <f t="shared" si="9"/>
        <v>11.840000000000003</v>
      </c>
      <c r="S93" s="40">
        <f t="shared" si="9"/>
        <v>7.6599999999999966</v>
      </c>
      <c r="T93" s="40">
        <f t="shared" si="9"/>
        <v>12.664999999999999</v>
      </c>
      <c r="U93" s="40">
        <f t="shared" si="9"/>
        <v>8.8149999999999977</v>
      </c>
      <c r="V93" s="40">
        <f t="shared" si="9"/>
        <v>12.719999999999999</v>
      </c>
      <c r="W93" s="40">
        <f t="shared" si="9"/>
        <v>11.840000000000003</v>
      </c>
      <c r="X93" s="40">
        <f t="shared" si="9"/>
        <v>11.922499999999999</v>
      </c>
      <c r="Y93" s="40">
        <f t="shared" si="9"/>
        <v>11.950000000000003</v>
      </c>
      <c r="Z93" s="40">
        <f t="shared" si="9"/>
        <v>11.922499999999999</v>
      </c>
      <c r="AA93" s="40">
        <f t="shared" si="9"/>
        <v>11.702500000000001</v>
      </c>
      <c r="AB93" s="41">
        <f t="shared" si="9"/>
        <v>12.335000000000001</v>
      </c>
    </row>
    <row r="94" spans="2:28" ht="17.25" thickTop="1" thickBot="1" x14ac:dyDescent="0.3">
      <c r="B94" s="42" t="str">
        <f t="shared" si="4"/>
        <v>21.12.2021</v>
      </c>
      <c r="C94" s="45">
        <f t="shared" si="5"/>
        <v>222.68</v>
      </c>
      <c r="D94" s="46">
        <f t="shared" si="6"/>
        <v>0</v>
      </c>
      <c r="E94" s="51">
        <f t="shared" si="9"/>
        <v>13.71</v>
      </c>
      <c r="F94" s="40">
        <f t="shared" si="9"/>
        <v>13.765000000000001</v>
      </c>
      <c r="G94" s="40">
        <f t="shared" si="9"/>
        <v>13.022500000000001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4.8000000000000007</v>
      </c>
      <c r="L94" s="40">
        <f t="shared" si="9"/>
        <v>11.977499999999999</v>
      </c>
      <c r="M94" s="40">
        <f t="shared" si="9"/>
        <v>12.060000000000002</v>
      </c>
      <c r="N94" s="40">
        <f t="shared" si="9"/>
        <v>11.8675</v>
      </c>
      <c r="O94" s="40">
        <f t="shared" si="9"/>
        <v>11.977499999999999</v>
      </c>
      <c r="P94" s="40">
        <f t="shared" si="9"/>
        <v>10.162500000000001</v>
      </c>
      <c r="Q94" s="40">
        <f t="shared" si="9"/>
        <v>3.0124999999999993</v>
      </c>
      <c r="R94" s="40">
        <f t="shared" si="9"/>
        <v>0.48250000000000171</v>
      </c>
      <c r="S94" s="40">
        <f t="shared" si="9"/>
        <v>2.7925000000000004</v>
      </c>
      <c r="T94" s="40">
        <f t="shared" si="9"/>
        <v>11.8675</v>
      </c>
      <c r="U94" s="40">
        <f t="shared" si="9"/>
        <v>12.857500000000002</v>
      </c>
      <c r="V94" s="40">
        <f t="shared" si="9"/>
        <v>12.280000000000001</v>
      </c>
      <c r="W94" s="40">
        <f t="shared" si="9"/>
        <v>13.572499999999998</v>
      </c>
      <c r="X94" s="40">
        <f t="shared" si="9"/>
        <v>13.627499999999998</v>
      </c>
      <c r="Y94" s="40">
        <f t="shared" si="9"/>
        <v>12.252499999999998</v>
      </c>
      <c r="Z94" s="40">
        <f t="shared" si="9"/>
        <v>12.225000000000001</v>
      </c>
      <c r="AA94" s="40">
        <f t="shared" si="9"/>
        <v>12.087499999999999</v>
      </c>
      <c r="AB94" s="41">
        <f t="shared" si="9"/>
        <v>12.280000000000001</v>
      </c>
    </row>
    <row r="95" spans="2:28" ht="17.25" thickTop="1" thickBot="1" x14ac:dyDescent="0.3">
      <c r="B95" s="42" t="str">
        <f t="shared" si="4"/>
        <v>22.12.2021</v>
      </c>
      <c r="C95" s="45">
        <f t="shared" si="5"/>
        <v>249.19000000000003</v>
      </c>
      <c r="D95" s="46">
        <f t="shared" si="6"/>
        <v>0</v>
      </c>
      <c r="E95" s="51">
        <f t="shared" si="9"/>
        <v>12.472499999999997</v>
      </c>
      <c r="F95" s="40">
        <f t="shared" si="9"/>
        <v>12.39</v>
      </c>
      <c r="G95" s="40">
        <f t="shared" si="9"/>
        <v>12.335000000000001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8.8975000000000009</v>
      </c>
      <c r="L95" s="40">
        <f t="shared" si="9"/>
        <v>11.840000000000003</v>
      </c>
      <c r="M95" s="40">
        <f t="shared" si="9"/>
        <v>11.950000000000003</v>
      </c>
      <c r="N95" s="40">
        <f t="shared" si="9"/>
        <v>11.922499999999999</v>
      </c>
      <c r="O95" s="40">
        <f t="shared" si="9"/>
        <v>11.977499999999999</v>
      </c>
      <c r="P95" s="40">
        <f t="shared" si="9"/>
        <v>11.8675</v>
      </c>
      <c r="Q95" s="40">
        <f t="shared" si="9"/>
        <v>11.8675</v>
      </c>
      <c r="R95" s="40">
        <f t="shared" si="9"/>
        <v>11.372500000000002</v>
      </c>
      <c r="S95" s="40">
        <f t="shared" si="9"/>
        <v>10.932499999999997</v>
      </c>
      <c r="T95" s="40">
        <f t="shared" si="9"/>
        <v>11.840000000000003</v>
      </c>
      <c r="U95" s="40">
        <f t="shared" si="9"/>
        <v>12.417499999999997</v>
      </c>
      <c r="V95" s="40">
        <f t="shared" si="9"/>
        <v>12.225000000000001</v>
      </c>
      <c r="W95" s="40">
        <f t="shared" si="9"/>
        <v>12.445</v>
      </c>
      <c r="X95" s="40">
        <f t="shared" si="9"/>
        <v>12.170000000000002</v>
      </c>
      <c r="Y95" s="40">
        <f t="shared" si="9"/>
        <v>12.252499999999998</v>
      </c>
      <c r="Z95" s="40">
        <f t="shared" si="9"/>
        <v>12.362499999999997</v>
      </c>
      <c r="AA95" s="40">
        <f t="shared" si="9"/>
        <v>11.537500000000001</v>
      </c>
      <c r="AB95" s="41">
        <f t="shared" si="9"/>
        <v>12.115000000000002</v>
      </c>
    </row>
    <row r="96" spans="2:28" ht="17.25" thickTop="1" thickBot="1" x14ac:dyDescent="0.3">
      <c r="B96" s="42" t="str">
        <f t="shared" si="4"/>
        <v>23.12.2021</v>
      </c>
      <c r="C96" s="45">
        <f t="shared" si="5"/>
        <v>256.11</v>
      </c>
      <c r="D96" s="46">
        <f t="shared" si="6"/>
        <v>0</v>
      </c>
      <c r="E96" s="51">
        <f t="shared" si="9"/>
        <v>12.747500000000002</v>
      </c>
      <c r="F96" s="40">
        <f t="shared" si="9"/>
        <v>13.655000000000001</v>
      </c>
      <c r="G96" s="40">
        <f t="shared" si="9"/>
        <v>13.71</v>
      </c>
      <c r="H96" s="40">
        <f t="shared" si="9"/>
        <v>12.39</v>
      </c>
      <c r="I96" s="40">
        <f t="shared" si="9"/>
        <v>9.9699999999999989</v>
      </c>
      <c r="J96" s="40">
        <f t="shared" si="9"/>
        <v>6.1749999999999972</v>
      </c>
      <c r="K96" s="40">
        <f t="shared" si="9"/>
        <v>11.097499999999997</v>
      </c>
      <c r="L96" s="40">
        <f t="shared" si="9"/>
        <v>12.225000000000001</v>
      </c>
      <c r="M96" s="40">
        <f t="shared" si="9"/>
        <v>12.115000000000002</v>
      </c>
      <c r="N96" s="40">
        <f t="shared" si="9"/>
        <v>12.142499999999998</v>
      </c>
      <c r="O96" s="40">
        <f t="shared" si="9"/>
        <v>12.142499999999998</v>
      </c>
      <c r="P96" s="40">
        <f t="shared" si="9"/>
        <v>12.142499999999998</v>
      </c>
      <c r="Q96" s="40">
        <f t="shared" si="9"/>
        <v>12.115000000000002</v>
      </c>
      <c r="R96" s="40">
        <f t="shared" si="9"/>
        <v>11.922499999999999</v>
      </c>
      <c r="S96" s="40">
        <f t="shared" si="9"/>
        <v>10.932499999999997</v>
      </c>
      <c r="T96" s="40">
        <f t="shared" ref="T96:AB96" si="10">T26+T61</f>
        <v>12.555</v>
      </c>
      <c r="U96" s="40">
        <f t="shared" si="10"/>
        <v>3.2325000000000017</v>
      </c>
      <c r="V96" s="40">
        <f t="shared" si="10"/>
        <v>1.6649999999999991</v>
      </c>
      <c r="W96" s="40">
        <f t="shared" si="10"/>
        <v>2.0500000000000007</v>
      </c>
      <c r="X96" s="40">
        <f t="shared" si="10"/>
        <v>12.692500000000003</v>
      </c>
      <c r="Y96" s="40">
        <f t="shared" si="10"/>
        <v>11.922499999999999</v>
      </c>
      <c r="Z96" s="40">
        <f t="shared" si="10"/>
        <v>12.362499999999997</v>
      </c>
      <c r="AA96" s="40">
        <f t="shared" si="10"/>
        <v>12.060000000000002</v>
      </c>
      <c r="AB96" s="41">
        <f t="shared" si="10"/>
        <v>12.087499999999999</v>
      </c>
    </row>
    <row r="97" spans="2:28" ht="17.25" thickTop="1" thickBot="1" x14ac:dyDescent="0.3">
      <c r="B97" s="42" t="str">
        <f t="shared" si="4"/>
        <v>24.12.2021</v>
      </c>
      <c r="C97" s="45">
        <f t="shared" si="5"/>
        <v>193.63750000000002</v>
      </c>
      <c r="D97" s="46">
        <f t="shared" si="6"/>
        <v>-39.745000000000005</v>
      </c>
      <c r="E97" s="51">
        <f t="shared" ref="E97:AB104" si="11">E27+E62</f>
        <v>1.8024999999999984</v>
      </c>
      <c r="F97" s="40">
        <f t="shared" si="11"/>
        <v>12.582500000000003</v>
      </c>
      <c r="G97" s="40">
        <f t="shared" si="11"/>
        <v>12.115000000000002</v>
      </c>
      <c r="H97" s="40">
        <f t="shared" si="11"/>
        <v>12.115000000000002</v>
      </c>
      <c r="I97" s="40">
        <f t="shared" si="11"/>
        <v>11.922499999999999</v>
      </c>
      <c r="J97" s="40">
        <f t="shared" si="11"/>
        <v>12.087499999999999</v>
      </c>
      <c r="K97" s="40">
        <f t="shared" si="11"/>
        <v>12.225000000000001</v>
      </c>
      <c r="L97" s="40">
        <f t="shared" si="11"/>
        <v>12.087499999999999</v>
      </c>
      <c r="M97" s="40">
        <f t="shared" si="11"/>
        <v>12.005000000000003</v>
      </c>
      <c r="N97" s="40">
        <f t="shared" si="11"/>
        <v>12.115000000000002</v>
      </c>
      <c r="O97" s="40">
        <f t="shared" si="11"/>
        <v>12.087499999999999</v>
      </c>
      <c r="P97" s="40">
        <f t="shared" si="11"/>
        <v>12.142499999999998</v>
      </c>
      <c r="Q97" s="40">
        <f t="shared" si="11"/>
        <v>11.399999999999999</v>
      </c>
      <c r="R97" s="40">
        <f t="shared" si="11"/>
        <v>-9.4725000000000001</v>
      </c>
      <c r="S97" s="40">
        <f t="shared" si="11"/>
        <v>-9.8850000000000016</v>
      </c>
      <c r="T97" s="40">
        <f t="shared" si="11"/>
        <v>-9.8575000000000017</v>
      </c>
      <c r="U97" s="40">
        <f t="shared" si="11"/>
        <v>-10.105</v>
      </c>
      <c r="V97" s="40">
        <f t="shared" si="11"/>
        <v>3.1499999999999986</v>
      </c>
      <c r="W97" s="40">
        <f t="shared" si="11"/>
        <v>11.592500000000001</v>
      </c>
      <c r="X97" s="40">
        <f t="shared" si="11"/>
        <v>11.592500000000001</v>
      </c>
      <c r="Y97" s="40">
        <f t="shared" si="11"/>
        <v>5.1574999999999989</v>
      </c>
      <c r="Z97" s="40">
        <f t="shared" si="11"/>
        <v>-0.42500000000000071</v>
      </c>
      <c r="AA97" s="40">
        <f t="shared" si="11"/>
        <v>5.9825000000000017</v>
      </c>
      <c r="AB97" s="41">
        <f t="shared" si="11"/>
        <v>9.4750000000000014</v>
      </c>
    </row>
    <row r="98" spans="2:28" ht="17.25" thickTop="1" thickBot="1" x14ac:dyDescent="0.3">
      <c r="B98" s="42" t="str">
        <f t="shared" si="4"/>
        <v>25.12.2021</v>
      </c>
      <c r="C98" s="45">
        <f t="shared" si="5"/>
        <v>96.762500000000017</v>
      </c>
      <c r="D98" s="46">
        <f t="shared" si="6"/>
        <v>-36.222499999999997</v>
      </c>
      <c r="E98" s="51">
        <f t="shared" si="11"/>
        <v>11.840000000000003</v>
      </c>
      <c r="F98" s="40">
        <f t="shared" si="11"/>
        <v>7.302500000000002</v>
      </c>
      <c r="G98" s="40">
        <f t="shared" si="11"/>
        <v>2.6550000000000011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9.2000000000000028</v>
      </c>
      <c r="L98" s="40">
        <f t="shared" si="11"/>
        <v>5.4875000000000007</v>
      </c>
      <c r="M98" s="40">
        <f t="shared" si="11"/>
        <v>6.9450000000000003</v>
      </c>
      <c r="N98" s="40">
        <f t="shared" si="11"/>
        <v>4.9375</v>
      </c>
      <c r="O98" s="40">
        <f t="shared" si="11"/>
        <v>10.822499999999998</v>
      </c>
      <c r="P98" s="40">
        <f t="shared" si="11"/>
        <v>-7.3275000000000006</v>
      </c>
      <c r="Q98" s="40">
        <f t="shared" si="11"/>
        <v>-7.4375</v>
      </c>
      <c r="R98" s="40">
        <f t="shared" si="11"/>
        <v>-2.5425000000000004</v>
      </c>
      <c r="S98" s="40">
        <f t="shared" si="11"/>
        <v>-0.94750000000000156</v>
      </c>
      <c r="T98" s="40">
        <f t="shared" si="11"/>
        <v>11.537500000000001</v>
      </c>
      <c r="U98" s="40">
        <f t="shared" si="11"/>
        <v>6.3674999999999997</v>
      </c>
      <c r="V98" s="40">
        <f t="shared" si="11"/>
        <v>5.57</v>
      </c>
      <c r="W98" s="40">
        <f t="shared" si="11"/>
        <v>8.5399999999999991</v>
      </c>
      <c r="X98" s="40">
        <f t="shared" si="11"/>
        <v>2.9299999999999997</v>
      </c>
      <c r="Y98" s="40">
        <f t="shared" si="11"/>
        <v>2.6275000000000013</v>
      </c>
      <c r="Z98" s="40">
        <f t="shared" si="11"/>
        <v>-8.9499999999999993</v>
      </c>
      <c r="AA98" s="40">
        <f t="shared" si="11"/>
        <v>-8.8949999999999996</v>
      </c>
      <c r="AB98" s="41">
        <f t="shared" si="11"/>
        <v>-0.12249999999999872</v>
      </c>
    </row>
    <row r="99" spans="2:28" ht="17.25" thickTop="1" thickBot="1" x14ac:dyDescent="0.3">
      <c r="B99" s="42" t="str">
        <f t="shared" si="4"/>
        <v>26.12.2021</v>
      </c>
      <c r="C99" s="45">
        <f t="shared" si="5"/>
        <v>85.62</v>
      </c>
      <c r="D99" s="46">
        <f t="shared" si="6"/>
        <v>-68.805000000000007</v>
      </c>
      <c r="E99" s="51">
        <f t="shared" si="11"/>
        <v>10.575000000000003</v>
      </c>
      <c r="F99" s="40">
        <f t="shared" si="11"/>
        <v>11.207500000000003</v>
      </c>
      <c r="G99" s="40">
        <f t="shared" si="11"/>
        <v>10.162500000000001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-9.9125000000000014</v>
      </c>
      <c r="L99" s="40">
        <f t="shared" si="11"/>
        <v>-10.407500000000001</v>
      </c>
      <c r="M99" s="40">
        <f t="shared" si="11"/>
        <v>7.9350000000000023</v>
      </c>
      <c r="N99" s="40">
        <f t="shared" si="11"/>
        <v>0.86749999999999972</v>
      </c>
      <c r="O99" s="40">
        <f t="shared" si="11"/>
        <v>-2.625</v>
      </c>
      <c r="P99" s="40">
        <f t="shared" si="11"/>
        <v>-0.5625</v>
      </c>
      <c r="Q99" s="40">
        <f t="shared" si="11"/>
        <v>-10.654999999999999</v>
      </c>
      <c r="R99" s="40">
        <f t="shared" si="11"/>
        <v>5.7349999999999994</v>
      </c>
      <c r="S99" s="40">
        <f t="shared" si="11"/>
        <v>12.472499999999997</v>
      </c>
      <c r="T99" s="40">
        <f t="shared" si="11"/>
        <v>13.325000000000003</v>
      </c>
      <c r="U99" s="40">
        <f t="shared" si="11"/>
        <v>9.8049999999999997</v>
      </c>
      <c r="V99" s="40">
        <f t="shared" si="11"/>
        <v>-8.6750000000000007</v>
      </c>
      <c r="W99" s="40">
        <f t="shared" si="11"/>
        <v>-7.629999999999999</v>
      </c>
      <c r="X99" s="40">
        <f t="shared" si="11"/>
        <v>-3.8900000000000006</v>
      </c>
      <c r="Y99" s="40">
        <f t="shared" si="11"/>
        <v>-4.7699999999999996</v>
      </c>
      <c r="Z99" s="40">
        <f t="shared" si="11"/>
        <v>-2.3500000000000014</v>
      </c>
      <c r="AA99" s="40">
        <f t="shared" si="11"/>
        <v>3.5350000000000001</v>
      </c>
      <c r="AB99" s="41">
        <f t="shared" si="11"/>
        <v>-7.3275000000000006</v>
      </c>
    </row>
    <row r="100" spans="2:28" ht="17.25" thickTop="1" thickBot="1" x14ac:dyDescent="0.3">
      <c r="B100" s="42" t="str">
        <f t="shared" si="4"/>
        <v>27.12.2021</v>
      </c>
      <c r="C100" s="45">
        <f t="shared" si="5"/>
        <v>71.77</v>
      </c>
      <c r="D100" s="46">
        <f t="shared" si="6"/>
        <v>-59.402500000000003</v>
      </c>
      <c r="E100" s="51">
        <f t="shared" si="11"/>
        <v>-4.0274999999999999</v>
      </c>
      <c r="F100" s="40">
        <f t="shared" si="11"/>
        <v>-9.692499999999999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0</v>
      </c>
      <c r="M100" s="40">
        <f t="shared" si="11"/>
        <v>4.8825000000000003</v>
      </c>
      <c r="N100" s="40">
        <f t="shared" si="11"/>
        <v>8.375</v>
      </c>
      <c r="O100" s="40">
        <f t="shared" si="11"/>
        <v>9.3924999999999983</v>
      </c>
      <c r="P100" s="40">
        <f t="shared" si="11"/>
        <v>12.5</v>
      </c>
      <c r="Q100" s="40">
        <f t="shared" si="11"/>
        <v>12.939999999999998</v>
      </c>
      <c r="R100" s="40">
        <f t="shared" si="11"/>
        <v>8.375</v>
      </c>
      <c r="S100" s="40">
        <f t="shared" si="11"/>
        <v>-5.4574999999999996</v>
      </c>
      <c r="T100" s="40">
        <f t="shared" si="11"/>
        <v>-7.7950000000000017</v>
      </c>
      <c r="U100" s="40">
        <f t="shared" si="11"/>
        <v>-8.5925000000000011</v>
      </c>
      <c r="V100" s="40">
        <f t="shared" si="11"/>
        <v>-8.8125</v>
      </c>
      <c r="W100" s="40">
        <f t="shared" si="11"/>
        <v>1.5549999999999997</v>
      </c>
      <c r="X100" s="40">
        <f t="shared" si="11"/>
        <v>-0.39750000000000085</v>
      </c>
      <c r="Y100" s="40">
        <f t="shared" si="11"/>
        <v>6.4500000000000028</v>
      </c>
      <c r="Z100" s="40">
        <f t="shared" si="11"/>
        <v>-0.75499999999999901</v>
      </c>
      <c r="AA100" s="40">
        <f t="shared" si="11"/>
        <v>-13.8725</v>
      </c>
      <c r="AB100" s="41">
        <f t="shared" si="11"/>
        <v>7.2999999999999972</v>
      </c>
    </row>
    <row r="101" spans="2:28" ht="17.25" thickTop="1" thickBot="1" x14ac:dyDescent="0.3">
      <c r="B101" s="42" t="str">
        <f t="shared" si="4"/>
        <v>28.12.2021</v>
      </c>
      <c r="C101" s="45">
        <f t="shared" si="5"/>
        <v>50.87</v>
      </c>
      <c r="D101" s="46">
        <f t="shared" si="6"/>
        <v>-56.7</v>
      </c>
      <c r="E101" s="51">
        <f t="shared" si="11"/>
        <v>-2.59</v>
      </c>
      <c r="F101" s="40">
        <f t="shared" si="11"/>
        <v>1.5300000000000011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0</v>
      </c>
      <c r="N101" s="40">
        <f t="shared" si="11"/>
        <v>2.8099999999999987</v>
      </c>
      <c r="O101" s="40">
        <f t="shared" si="11"/>
        <v>5.6400000000000006</v>
      </c>
      <c r="P101" s="40">
        <f t="shared" si="11"/>
        <v>8.7999999999999972</v>
      </c>
      <c r="Q101" s="40">
        <f t="shared" si="11"/>
        <v>8.18</v>
      </c>
      <c r="R101" s="40">
        <f t="shared" si="11"/>
        <v>7.8900000000000006</v>
      </c>
      <c r="S101" s="40">
        <f t="shared" si="11"/>
        <v>12.880000000000003</v>
      </c>
      <c r="T101" s="40">
        <f t="shared" si="11"/>
        <v>3.1400000000000006</v>
      </c>
      <c r="U101" s="40">
        <f t="shared" si="11"/>
        <v>-7.1700000000000017</v>
      </c>
      <c r="V101" s="40">
        <f t="shared" si="11"/>
        <v>-3.0199999999999996</v>
      </c>
      <c r="W101" s="40">
        <f t="shared" si="11"/>
        <v>-7.1700000000000017</v>
      </c>
      <c r="X101" s="40">
        <f t="shared" si="11"/>
        <v>-7.7600000000000016</v>
      </c>
      <c r="Y101" s="40">
        <f t="shared" si="11"/>
        <v>-8.82</v>
      </c>
      <c r="Z101" s="40">
        <f t="shared" si="11"/>
        <v>-2.9699999999999989</v>
      </c>
      <c r="AA101" s="40">
        <f t="shared" si="11"/>
        <v>-9.0300000000000011</v>
      </c>
      <c r="AB101" s="41">
        <f t="shared" si="11"/>
        <v>-8.1700000000000017</v>
      </c>
    </row>
    <row r="102" spans="2:28" ht="17.25" thickTop="1" thickBot="1" x14ac:dyDescent="0.3">
      <c r="B102" s="42" t="str">
        <f>B67</f>
        <v>29.12.2021</v>
      </c>
      <c r="C102" s="45">
        <f t="shared" si="5"/>
        <v>7.0150000000000006</v>
      </c>
      <c r="D102" s="46">
        <f t="shared" si="6"/>
        <v>-96.844999999999999</v>
      </c>
      <c r="E102" s="51">
        <f t="shared" si="11"/>
        <v>-7.98</v>
      </c>
      <c r="F102" s="40">
        <f t="shared" si="11"/>
        <v>-5.3999999999999986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0</v>
      </c>
      <c r="O102" s="40">
        <f t="shared" si="11"/>
        <v>0</v>
      </c>
      <c r="P102" s="40">
        <f t="shared" si="11"/>
        <v>0</v>
      </c>
      <c r="Q102" s="40">
        <f t="shared" si="11"/>
        <v>0</v>
      </c>
      <c r="R102" s="40">
        <f t="shared" si="11"/>
        <v>-8.9499999999999993</v>
      </c>
      <c r="S102" s="40">
        <f t="shared" si="11"/>
        <v>-9.5549999999999997</v>
      </c>
      <c r="T102" s="40">
        <f t="shared" si="11"/>
        <v>5.4875000000000007</v>
      </c>
      <c r="U102" s="40">
        <f t="shared" si="11"/>
        <v>-8.1524999999999999</v>
      </c>
      <c r="V102" s="40">
        <f t="shared" si="11"/>
        <v>-9.4450000000000003</v>
      </c>
      <c r="W102" s="40">
        <f t="shared" si="11"/>
        <v>1.5274999999999999</v>
      </c>
      <c r="X102" s="40">
        <f t="shared" si="11"/>
        <v>-7.2175000000000011</v>
      </c>
      <c r="Y102" s="40">
        <f t="shared" si="11"/>
        <v>-10.16</v>
      </c>
      <c r="Z102" s="40">
        <f t="shared" si="11"/>
        <v>-9.61</v>
      </c>
      <c r="AA102" s="40">
        <f t="shared" si="11"/>
        <v>-10.1875</v>
      </c>
      <c r="AB102" s="41">
        <f t="shared" si="11"/>
        <v>-10.1875</v>
      </c>
    </row>
    <row r="103" spans="2:28" ht="17.25" thickTop="1" thickBot="1" x14ac:dyDescent="0.3">
      <c r="B103" s="42" t="str">
        <f t="shared" si="4"/>
        <v>30.12.2021</v>
      </c>
      <c r="C103" s="45">
        <f t="shared" si="5"/>
        <v>32.76</v>
      </c>
      <c r="D103" s="46">
        <f t="shared" si="6"/>
        <v>-67.115000000000009</v>
      </c>
      <c r="E103" s="51">
        <f t="shared" si="11"/>
        <v>-5.1550000000000011</v>
      </c>
      <c r="F103" s="40">
        <f t="shared" si="11"/>
        <v>-4.5775000000000006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0</v>
      </c>
      <c r="O103" s="40">
        <f t="shared" si="11"/>
        <v>3.8649999999999984</v>
      </c>
      <c r="P103" s="40">
        <f t="shared" si="11"/>
        <v>8.2100000000000009</v>
      </c>
      <c r="Q103" s="40">
        <f t="shared" si="11"/>
        <v>8.375</v>
      </c>
      <c r="R103" s="40">
        <f t="shared" si="11"/>
        <v>3.4800000000000004</v>
      </c>
      <c r="S103" s="40">
        <f t="shared" si="11"/>
        <v>-9.2525000000000013</v>
      </c>
      <c r="T103" s="40">
        <f t="shared" si="11"/>
        <v>-3.1475000000000009</v>
      </c>
      <c r="U103" s="40">
        <f t="shared" si="11"/>
        <v>-9.6649999999999991</v>
      </c>
      <c r="V103" s="40">
        <f t="shared" si="11"/>
        <v>-9.2250000000000014</v>
      </c>
      <c r="W103" s="40">
        <f t="shared" si="11"/>
        <v>-6.9699999999999989</v>
      </c>
      <c r="X103" s="40">
        <f t="shared" si="11"/>
        <v>-6.3924999999999983</v>
      </c>
      <c r="Y103" s="40">
        <f t="shared" si="11"/>
        <v>-10.215</v>
      </c>
      <c r="Z103" s="40">
        <f t="shared" si="11"/>
        <v>-2.5150000000000006</v>
      </c>
      <c r="AA103" s="40">
        <f t="shared" si="11"/>
        <v>4.3874999999999993</v>
      </c>
      <c r="AB103" s="41">
        <f t="shared" si="11"/>
        <v>4.442499999999999</v>
      </c>
    </row>
    <row r="104" spans="2:28" ht="16.5" thickTop="1" x14ac:dyDescent="0.25">
      <c r="B104" s="43" t="str">
        <f t="shared" si="4"/>
        <v>31.12.2021</v>
      </c>
      <c r="C104" s="53">
        <f t="shared" si="5"/>
        <v>2.6550000000000011</v>
      </c>
      <c r="D104" s="54">
        <f t="shared" si="6"/>
        <v>-136.93</v>
      </c>
      <c r="E104" s="55">
        <f t="shared" si="11"/>
        <v>2.6550000000000011</v>
      </c>
      <c r="F104" s="56">
        <f t="shared" si="11"/>
        <v>-1.4699999999999989</v>
      </c>
      <c r="G104" s="56">
        <f t="shared" si="11"/>
        <v>0</v>
      </c>
      <c r="H104" s="56">
        <f t="shared" si="11"/>
        <v>0</v>
      </c>
      <c r="I104" s="56">
        <f t="shared" si="11"/>
        <v>0</v>
      </c>
      <c r="J104" s="56">
        <f t="shared" si="11"/>
        <v>0</v>
      </c>
      <c r="K104" s="56">
        <f t="shared" si="11"/>
        <v>0</v>
      </c>
      <c r="L104" s="56">
        <f t="shared" si="11"/>
        <v>0</v>
      </c>
      <c r="M104" s="56">
        <f t="shared" si="11"/>
        <v>0</v>
      </c>
      <c r="N104" s="56">
        <f t="shared" si="11"/>
        <v>-7.245000000000001</v>
      </c>
      <c r="O104" s="56">
        <f t="shared" si="11"/>
        <v>-8.8674999999999997</v>
      </c>
      <c r="P104" s="56">
        <f t="shared" si="11"/>
        <v>-2.6799999999999997</v>
      </c>
      <c r="Q104" s="56">
        <f t="shared" si="11"/>
        <v>-6.3924999999999983</v>
      </c>
      <c r="R104" s="56">
        <f t="shared" si="11"/>
        <v>-10.022500000000001</v>
      </c>
      <c r="S104" s="56">
        <f t="shared" si="11"/>
        <v>-10.324999999999999</v>
      </c>
      <c r="T104" s="56">
        <f t="shared" si="11"/>
        <v>-10.105</v>
      </c>
      <c r="U104" s="56">
        <f t="shared" si="11"/>
        <v>-9.692499999999999</v>
      </c>
      <c r="V104" s="56">
        <f t="shared" si="11"/>
        <v>-9.7474999999999987</v>
      </c>
      <c r="W104" s="56">
        <f t="shared" si="11"/>
        <v>-9.7199999999999989</v>
      </c>
      <c r="X104" s="56">
        <f t="shared" si="11"/>
        <v>-9.3625000000000007</v>
      </c>
      <c r="Y104" s="56">
        <f t="shared" si="11"/>
        <v>-10.4625</v>
      </c>
      <c r="Z104" s="56">
        <f t="shared" si="11"/>
        <v>-10.5175</v>
      </c>
      <c r="AA104" s="56">
        <f t="shared" si="11"/>
        <v>-10.545</v>
      </c>
      <c r="AB104" s="57">
        <f t="shared" si="11"/>
        <v>-9.7749999999999986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7B70F-FDE6-4EE6-94E6-7144CC952CE0}">
  <sheetPr codeName="Sheet4"/>
  <dimension ref="B2:AG105"/>
  <sheetViews>
    <sheetView topLeftCell="A40" zoomScale="70" zoomScaleNormal="70" workbookViewId="0">
      <selection activeCell="AJ50" sqref="AJ50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81" t="s">
        <v>36</v>
      </c>
      <c r="C2" s="83" t="s">
        <v>37</v>
      </c>
      <c r="D2" s="84"/>
      <c r="E2" s="87" t="s">
        <v>76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Top="1" thickBot="1" x14ac:dyDescent="0.3">
      <c r="B3" s="82"/>
      <c r="C3" s="85"/>
      <c r="D3" s="86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01.12.2021</v>
      </c>
      <c r="C4" s="77">
        <f>SUM(E4:AB4)</f>
        <v>230</v>
      </c>
      <c r="D4" s="78"/>
      <c r="E4" s="39">
        <v>0</v>
      </c>
      <c r="F4" s="40">
        <v>19</v>
      </c>
      <c r="G4" s="40">
        <v>0</v>
      </c>
      <c r="H4" s="40">
        <v>36</v>
      </c>
      <c r="I4" s="40">
        <v>27</v>
      </c>
      <c r="J4" s="40">
        <v>20</v>
      </c>
      <c r="K4" s="40">
        <v>20</v>
      </c>
      <c r="L4" s="40">
        <v>26</v>
      </c>
      <c r="M4" s="40">
        <v>0</v>
      </c>
      <c r="N4" s="40">
        <v>40</v>
      </c>
      <c r="O4" s="40">
        <v>29</v>
      </c>
      <c r="P4" s="40">
        <v>13</v>
      </c>
      <c r="Q4" s="40">
        <v>0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ht="17.25" thickTop="1" thickBot="1" x14ac:dyDescent="0.3">
      <c r="B5" s="42" t="str">
        <f>'Angazirana aFRR energija'!B5</f>
        <v>02.12.2021</v>
      </c>
      <c r="C5" s="77">
        <f>SUM(E5:AB5)</f>
        <v>5</v>
      </c>
      <c r="D5" s="78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5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1">
        <v>0</v>
      </c>
    </row>
    <row r="6" spans="2:28" ht="17.25" thickTop="1" thickBot="1" x14ac:dyDescent="0.3">
      <c r="B6" s="42" t="str">
        <f>'Angazirana aFRR energija'!B6</f>
        <v>03.12.2021</v>
      </c>
      <c r="C6" s="77">
        <f t="shared" ref="C6:C33" si="0">SUM(E6:AB6)</f>
        <v>0</v>
      </c>
      <c r="D6" s="78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1">
        <v>0</v>
      </c>
    </row>
    <row r="7" spans="2:28" ht="17.25" thickTop="1" thickBot="1" x14ac:dyDescent="0.3">
      <c r="B7" s="42" t="str">
        <f>'Angazirana aFRR energija'!B7</f>
        <v>04.12.2021</v>
      </c>
      <c r="C7" s="77">
        <f t="shared" si="0"/>
        <v>0</v>
      </c>
      <c r="D7" s="78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  <c r="AB7" s="41">
        <v>0</v>
      </c>
    </row>
    <row r="8" spans="2:28" ht="17.25" thickTop="1" thickBot="1" x14ac:dyDescent="0.3">
      <c r="B8" s="42" t="str">
        <f>'Angazirana aFRR energija'!B8</f>
        <v>05.12.2021</v>
      </c>
      <c r="C8" s="77">
        <f t="shared" si="0"/>
        <v>13</v>
      </c>
      <c r="D8" s="78"/>
      <c r="E8" s="39">
        <v>0</v>
      </c>
      <c r="F8" s="40">
        <v>0</v>
      </c>
      <c r="G8" s="40">
        <v>13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1">
        <v>0</v>
      </c>
    </row>
    <row r="9" spans="2:28" ht="17.25" thickTop="1" thickBot="1" x14ac:dyDescent="0.3">
      <c r="B9" s="42" t="str">
        <f>'Angazirana aFRR energija'!B9</f>
        <v>06.12.2021</v>
      </c>
      <c r="C9" s="77">
        <f t="shared" si="0"/>
        <v>30</v>
      </c>
      <c r="D9" s="78"/>
      <c r="E9" s="39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7</v>
      </c>
      <c r="N9" s="40">
        <v>0</v>
      </c>
      <c r="O9" s="40">
        <v>3</v>
      </c>
      <c r="P9" s="40">
        <v>20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1">
        <v>0</v>
      </c>
    </row>
    <row r="10" spans="2:28" ht="17.25" thickTop="1" thickBot="1" x14ac:dyDescent="0.3">
      <c r="B10" s="42" t="str">
        <f>'Angazirana aFRR energija'!B10</f>
        <v>07.12.2021</v>
      </c>
      <c r="C10" s="77">
        <f t="shared" si="0"/>
        <v>18</v>
      </c>
      <c r="D10" s="78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8</v>
      </c>
      <c r="T10" s="40">
        <v>10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tr">
        <f>'Angazirana aFRR energija'!B11</f>
        <v>08.12.2021</v>
      </c>
      <c r="C11" s="77">
        <f t="shared" si="0"/>
        <v>128</v>
      </c>
      <c r="D11" s="78"/>
      <c r="E11" s="39">
        <v>0</v>
      </c>
      <c r="F11" s="40">
        <v>24</v>
      </c>
      <c r="G11" s="40">
        <v>24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5</v>
      </c>
      <c r="X11" s="40">
        <v>20</v>
      </c>
      <c r="Y11" s="40">
        <v>25</v>
      </c>
      <c r="Z11" s="40">
        <v>25</v>
      </c>
      <c r="AA11" s="40">
        <v>0</v>
      </c>
      <c r="AB11" s="41">
        <v>5</v>
      </c>
    </row>
    <row r="12" spans="2:28" ht="17.25" thickTop="1" thickBot="1" x14ac:dyDescent="0.3">
      <c r="B12" s="42" t="str">
        <f>'Angazirana aFRR energija'!B12</f>
        <v>09.12.2021</v>
      </c>
      <c r="C12" s="77">
        <f t="shared" si="0"/>
        <v>139</v>
      </c>
      <c r="D12" s="78"/>
      <c r="E12" s="39">
        <v>0</v>
      </c>
      <c r="F12" s="40">
        <v>15</v>
      </c>
      <c r="G12" s="40">
        <v>11</v>
      </c>
      <c r="H12" s="40">
        <v>2</v>
      </c>
      <c r="I12" s="40">
        <v>0</v>
      </c>
      <c r="J12" s="40">
        <v>0</v>
      </c>
      <c r="K12" s="40">
        <v>5</v>
      </c>
      <c r="L12" s="40">
        <v>13</v>
      </c>
      <c r="M12" s="40">
        <v>13</v>
      </c>
      <c r="N12" s="40">
        <v>19</v>
      </c>
      <c r="O12" s="40">
        <v>0</v>
      </c>
      <c r="P12" s="40">
        <v>19</v>
      </c>
      <c r="Q12" s="40">
        <v>19</v>
      </c>
      <c r="R12" s="40">
        <v>17</v>
      </c>
      <c r="S12" s="40">
        <v>0</v>
      </c>
      <c r="T12" s="40">
        <v>6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1">
        <v>0</v>
      </c>
    </row>
    <row r="13" spans="2:28" ht="16.5" customHeight="1" thickTop="1" thickBot="1" x14ac:dyDescent="0.3">
      <c r="B13" s="42" t="str">
        <f>'Angazirana aFRR energija'!B13</f>
        <v>10.12.2021</v>
      </c>
      <c r="C13" s="77">
        <f t="shared" si="0"/>
        <v>11</v>
      </c>
      <c r="D13" s="78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6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5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tr">
        <f>'Angazirana aFRR energija'!B14</f>
        <v>11.12.2021</v>
      </c>
      <c r="C14" s="77">
        <f t="shared" si="0"/>
        <v>54</v>
      </c>
      <c r="D14" s="78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20</v>
      </c>
      <c r="Z14" s="40">
        <v>34</v>
      </c>
      <c r="AA14" s="40">
        <v>0</v>
      </c>
      <c r="AB14" s="41">
        <v>0</v>
      </c>
    </row>
    <row r="15" spans="2:28" ht="17.25" thickTop="1" thickBot="1" x14ac:dyDescent="0.3">
      <c r="B15" s="42" t="str">
        <f>'Angazirana aFRR energija'!B15</f>
        <v>12.12.2021</v>
      </c>
      <c r="C15" s="77">
        <f t="shared" si="0"/>
        <v>42</v>
      </c>
      <c r="D15" s="78"/>
      <c r="E15" s="39">
        <v>30</v>
      </c>
      <c r="F15" s="40">
        <v>0</v>
      </c>
      <c r="G15" s="40">
        <v>12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ht="17.25" thickTop="1" thickBot="1" x14ac:dyDescent="0.3">
      <c r="B16" s="42" t="str">
        <f>'Angazirana aFRR energija'!B16</f>
        <v>13.12.2021</v>
      </c>
      <c r="C16" s="77">
        <f t="shared" si="0"/>
        <v>264</v>
      </c>
      <c r="D16" s="78"/>
      <c r="E16" s="39">
        <v>10</v>
      </c>
      <c r="F16" s="40">
        <v>40</v>
      </c>
      <c r="G16" s="40">
        <v>40</v>
      </c>
      <c r="H16" s="40">
        <v>20</v>
      </c>
      <c r="I16" s="40">
        <v>0</v>
      </c>
      <c r="J16" s="40">
        <v>0</v>
      </c>
      <c r="K16" s="40">
        <v>26</v>
      </c>
      <c r="L16" s="40">
        <v>40</v>
      </c>
      <c r="M16" s="40">
        <v>40</v>
      </c>
      <c r="N16" s="40">
        <v>11</v>
      </c>
      <c r="O16" s="40">
        <v>16</v>
      </c>
      <c r="P16" s="40">
        <v>10</v>
      </c>
      <c r="Q16" s="40">
        <v>11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1">
        <v>0</v>
      </c>
    </row>
    <row r="17" spans="2:28" ht="17.25" thickTop="1" thickBot="1" x14ac:dyDescent="0.3">
      <c r="B17" s="42" t="str">
        <f>'Angazirana aFRR energija'!B17</f>
        <v>14.12.2021</v>
      </c>
      <c r="C17" s="77">
        <f t="shared" si="0"/>
        <v>60</v>
      </c>
      <c r="D17" s="78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10</v>
      </c>
      <c r="V17" s="40">
        <v>0</v>
      </c>
      <c r="W17" s="40">
        <v>0</v>
      </c>
      <c r="X17" s="40">
        <v>15</v>
      </c>
      <c r="Y17" s="40">
        <v>15</v>
      </c>
      <c r="Z17" s="40">
        <v>15</v>
      </c>
      <c r="AA17" s="40">
        <v>5</v>
      </c>
      <c r="AB17" s="41">
        <v>0</v>
      </c>
    </row>
    <row r="18" spans="2:28" ht="17.25" thickTop="1" thickBot="1" x14ac:dyDescent="0.3">
      <c r="B18" s="42" t="str">
        <f>'Angazirana aFRR energija'!B18</f>
        <v>15.12.2021</v>
      </c>
      <c r="C18" s="77">
        <f t="shared" si="0"/>
        <v>53</v>
      </c>
      <c r="D18" s="78"/>
      <c r="E18" s="39">
        <v>10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10</v>
      </c>
      <c r="N18" s="40">
        <v>0</v>
      </c>
      <c r="O18" s="40">
        <v>0</v>
      </c>
      <c r="P18" s="40">
        <v>10</v>
      </c>
      <c r="Q18" s="40">
        <v>10</v>
      </c>
      <c r="R18" s="40">
        <v>5</v>
      </c>
      <c r="S18" s="40">
        <v>8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0</v>
      </c>
    </row>
    <row r="19" spans="2:28" ht="17.25" thickTop="1" thickBot="1" x14ac:dyDescent="0.3">
      <c r="B19" s="42" t="str">
        <f>'Angazirana aFRR energija'!B19</f>
        <v>16.12.2021</v>
      </c>
      <c r="C19" s="77">
        <f t="shared" si="0"/>
        <v>28</v>
      </c>
      <c r="D19" s="78"/>
      <c r="E19" s="39">
        <v>0</v>
      </c>
      <c r="F19" s="40">
        <v>0</v>
      </c>
      <c r="G19" s="40">
        <v>9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9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10</v>
      </c>
    </row>
    <row r="20" spans="2:28" ht="17.25" thickTop="1" thickBot="1" x14ac:dyDescent="0.3">
      <c r="B20" s="42" t="str">
        <f>'Angazirana aFRR energija'!B20</f>
        <v>17.12.2021</v>
      </c>
      <c r="C20" s="77">
        <f t="shared" si="0"/>
        <v>10</v>
      </c>
      <c r="D20" s="78"/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5</v>
      </c>
      <c r="X20" s="40">
        <v>5</v>
      </c>
      <c r="Y20" s="40">
        <v>0</v>
      </c>
      <c r="Z20" s="40">
        <v>0</v>
      </c>
      <c r="AA20" s="40">
        <v>0</v>
      </c>
      <c r="AB20" s="41">
        <v>0</v>
      </c>
    </row>
    <row r="21" spans="2:28" ht="17.25" thickTop="1" thickBot="1" x14ac:dyDescent="0.3">
      <c r="B21" s="42" t="str">
        <f>'Angazirana aFRR energija'!B21</f>
        <v>18.12.2021</v>
      </c>
      <c r="C21" s="77">
        <f t="shared" si="0"/>
        <v>119</v>
      </c>
      <c r="D21" s="78"/>
      <c r="E21" s="39">
        <v>0</v>
      </c>
      <c r="F21" s="40">
        <v>0</v>
      </c>
      <c r="G21" s="40">
        <v>5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4</v>
      </c>
      <c r="N21" s="40">
        <v>15</v>
      </c>
      <c r="O21" s="40">
        <v>10</v>
      </c>
      <c r="P21" s="40">
        <v>10</v>
      </c>
      <c r="Q21" s="40">
        <v>0</v>
      </c>
      <c r="R21" s="40">
        <v>10</v>
      </c>
      <c r="S21" s="40">
        <v>10</v>
      </c>
      <c r="T21" s="40">
        <v>10</v>
      </c>
      <c r="U21" s="40">
        <v>0</v>
      </c>
      <c r="V21" s="40">
        <v>5</v>
      </c>
      <c r="W21" s="40">
        <v>0</v>
      </c>
      <c r="X21" s="40">
        <v>10</v>
      </c>
      <c r="Y21" s="40">
        <v>10</v>
      </c>
      <c r="Z21" s="40">
        <v>20</v>
      </c>
      <c r="AA21" s="40">
        <v>0</v>
      </c>
      <c r="AB21" s="41">
        <v>0</v>
      </c>
    </row>
    <row r="22" spans="2:28" ht="17.25" thickTop="1" thickBot="1" x14ac:dyDescent="0.3">
      <c r="B22" s="42" t="str">
        <f>'Angazirana aFRR energija'!B22</f>
        <v>19.12.2021</v>
      </c>
      <c r="C22" s="77">
        <f t="shared" si="0"/>
        <v>83</v>
      </c>
      <c r="D22" s="78"/>
      <c r="E22" s="39">
        <v>0</v>
      </c>
      <c r="F22" s="40">
        <v>0</v>
      </c>
      <c r="G22" s="40">
        <v>0</v>
      </c>
      <c r="H22" s="40">
        <v>20</v>
      </c>
      <c r="I22" s="40">
        <v>20</v>
      </c>
      <c r="J22" s="40">
        <v>20</v>
      </c>
      <c r="K22" s="40">
        <v>0</v>
      </c>
      <c r="L22" s="40">
        <v>3</v>
      </c>
      <c r="M22" s="40">
        <v>0</v>
      </c>
      <c r="N22" s="40">
        <v>0</v>
      </c>
      <c r="O22" s="40">
        <v>4</v>
      </c>
      <c r="P22" s="40">
        <v>10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6</v>
      </c>
    </row>
    <row r="23" spans="2:28" ht="17.25" thickTop="1" thickBot="1" x14ac:dyDescent="0.3">
      <c r="B23" s="42" t="str">
        <f>'Angazirana aFRR energija'!B23</f>
        <v>20.12.2021</v>
      </c>
      <c r="C23" s="77">
        <f t="shared" si="0"/>
        <v>208</v>
      </c>
      <c r="D23" s="78"/>
      <c r="E23" s="39">
        <v>0</v>
      </c>
      <c r="F23" s="40">
        <v>0</v>
      </c>
      <c r="G23" s="40">
        <v>20</v>
      </c>
      <c r="H23" s="40">
        <v>20</v>
      </c>
      <c r="I23" s="40">
        <v>20</v>
      </c>
      <c r="J23" s="40">
        <v>23</v>
      </c>
      <c r="K23" s="40">
        <v>0</v>
      </c>
      <c r="L23" s="40">
        <v>0</v>
      </c>
      <c r="M23" s="40">
        <v>5</v>
      </c>
      <c r="N23" s="40">
        <v>10</v>
      </c>
      <c r="O23" s="40">
        <v>0</v>
      </c>
      <c r="P23" s="40">
        <v>10</v>
      </c>
      <c r="Q23" s="40">
        <v>15</v>
      </c>
      <c r="R23" s="40">
        <v>10</v>
      </c>
      <c r="S23" s="40">
        <v>0</v>
      </c>
      <c r="T23" s="40">
        <v>0</v>
      </c>
      <c r="U23" s="40">
        <v>25</v>
      </c>
      <c r="V23" s="40">
        <v>5</v>
      </c>
      <c r="W23" s="40">
        <v>0</v>
      </c>
      <c r="X23" s="40">
        <v>5</v>
      </c>
      <c r="Y23" s="40">
        <v>15</v>
      </c>
      <c r="Z23" s="40">
        <v>20</v>
      </c>
      <c r="AA23" s="40">
        <v>0</v>
      </c>
      <c r="AB23" s="41">
        <v>5</v>
      </c>
    </row>
    <row r="24" spans="2:28" ht="17.25" thickTop="1" thickBot="1" x14ac:dyDescent="0.3">
      <c r="B24" s="42" t="str">
        <f>'Angazirana aFRR energija'!B24</f>
        <v>21.12.2021</v>
      </c>
      <c r="C24" s="77">
        <f t="shared" si="0"/>
        <v>209</v>
      </c>
      <c r="D24" s="78"/>
      <c r="E24" s="39">
        <v>0</v>
      </c>
      <c r="F24" s="40">
        <v>0</v>
      </c>
      <c r="G24" s="40">
        <v>8</v>
      </c>
      <c r="H24" s="40">
        <v>20</v>
      </c>
      <c r="I24" s="40">
        <v>52</v>
      </c>
      <c r="J24" s="40">
        <v>40</v>
      </c>
      <c r="K24" s="40">
        <v>20</v>
      </c>
      <c r="L24" s="40">
        <v>0</v>
      </c>
      <c r="M24" s="40">
        <v>10</v>
      </c>
      <c r="N24" s="40">
        <v>10</v>
      </c>
      <c r="O24" s="40">
        <v>10</v>
      </c>
      <c r="P24" s="40">
        <v>0</v>
      </c>
      <c r="Q24" s="40">
        <v>0</v>
      </c>
      <c r="R24" s="40">
        <v>0</v>
      </c>
      <c r="S24" s="40">
        <v>9</v>
      </c>
      <c r="T24" s="40">
        <v>10</v>
      </c>
      <c r="U24" s="40">
        <v>0</v>
      </c>
      <c r="V24" s="40">
        <v>0</v>
      </c>
      <c r="W24" s="40">
        <v>0</v>
      </c>
      <c r="X24" s="40">
        <v>10</v>
      </c>
      <c r="Y24" s="40">
        <v>0</v>
      </c>
      <c r="Z24" s="40">
        <v>5</v>
      </c>
      <c r="AA24" s="40">
        <v>5</v>
      </c>
      <c r="AB24" s="41">
        <v>0</v>
      </c>
    </row>
    <row r="25" spans="2:28" ht="17.25" thickTop="1" thickBot="1" x14ac:dyDescent="0.3">
      <c r="B25" s="42" t="str">
        <f>'Angazirana aFRR energija'!B25</f>
        <v>22.12.2021</v>
      </c>
      <c r="C25" s="77">
        <f t="shared" si="0"/>
        <v>66</v>
      </c>
      <c r="D25" s="78"/>
      <c r="E25" s="39">
        <v>0</v>
      </c>
      <c r="F25" s="40">
        <v>5</v>
      </c>
      <c r="G25" s="40">
        <v>0</v>
      </c>
      <c r="H25" s="40">
        <v>13</v>
      </c>
      <c r="I25" s="40">
        <v>19</v>
      </c>
      <c r="J25" s="40">
        <v>0</v>
      </c>
      <c r="K25" s="40">
        <v>0</v>
      </c>
      <c r="L25" s="40">
        <v>4</v>
      </c>
      <c r="M25" s="40">
        <v>10</v>
      </c>
      <c r="N25" s="40">
        <v>5</v>
      </c>
      <c r="O25" s="40">
        <v>0</v>
      </c>
      <c r="P25" s="40">
        <v>5</v>
      </c>
      <c r="Q25" s="40">
        <v>0</v>
      </c>
      <c r="R25" s="40">
        <v>0</v>
      </c>
      <c r="S25" s="40">
        <v>5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1">
        <v>0</v>
      </c>
    </row>
    <row r="26" spans="2:28" ht="17.25" thickTop="1" thickBot="1" x14ac:dyDescent="0.3">
      <c r="B26" s="42" t="str">
        <f>'Angazirana aFRR energija'!B26</f>
        <v>23.12.2021</v>
      </c>
      <c r="C26" s="77">
        <f t="shared" si="0"/>
        <v>201</v>
      </c>
      <c r="D26" s="78"/>
      <c r="E26" s="39">
        <v>0</v>
      </c>
      <c r="F26" s="40">
        <v>0</v>
      </c>
      <c r="G26" s="40">
        <v>5</v>
      </c>
      <c r="H26" s="40">
        <v>0</v>
      </c>
      <c r="I26" s="40">
        <v>0</v>
      </c>
      <c r="J26" s="40">
        <v>0</v>
      </c>
      <c r="K26" s="40">
        <v>3</v>
      </c>
      <c r="L26" s="40">
        <v>0</v>
      </c>
      <c r="M26" s="40">
        <v>10</v>
      </c>
      <c r="N26" s="40">
        <v>0</v>
      </c>
      <c r="O26" s="40">
        <v>10</v>
      </c>
      <c r="P26" s="40">
        <v>0</v>
      </c>
      <c r="Q26" s="40">
        <v>5</v>
      </c>
      <c r="R26" s="40">
        <v>5</v>
      </c>
      <c r="S26" s="40">
        <v>15</v>
      </c>
      <c r="T26" s="40">
        <v>30</v>
      </c>
      <c r="U26" s="40">
        <v>20</v>
      </c>
      <c r="V26" s="40">
        <v>25</v>
      </c>
      <c r="W26" s="40">
        <v>0</v>
      </c>
      <c r="X26" s="40">
        <v>0</v>
      </c>
      <c r="Y26" s="40">
        <v>25</v>
      </c>
      <c r="Z26" s="40">
        <v>25</v>
      </c>
      <c r="AA26" s="40">
        <v>0</v>
      </c>
      <c r="AB26" s="41">
        <v>23</v>
      </c>
    </row>
    <row r="27" spans="2:28" ht="17.25" thickTop="1" thickBot="1" x14ac:dyDescent="0.3">
      <c r="B27" s="42" t="str">
        <f>'Angazirana aFRR energija'!B27</f>
        <v>24.12.2021</v>
      </c>
      <c r="C27" s="77">
        <f t="shared" si="0"/>
        <v>165</v>
      </c>
      <c r="D27" s="78"/>
      <c r="E27" s="39">
        <v>16</v>
      </c>
      <c r="F27" s="40">
        <v>0</v>
      </c>
      <c r="G27" s="40">
        <v>0</v>
      </c>
      <c r="H27" s="40">
        <v>40</v>
      </c>
      <c r="I27" s="40">
        <v>40</v>
      </c>
      <c r="J27" s="40">
        <v>20</v>
      </c>
      <c r="K27" s="40">
        <v>0</v>
      </c>
      <c r="L27" s="40">
        <v>0</v>
      </c>
      <c r="M27" s="40">
        <v>10</v>
      </c>
      <c r="N27" s="40">
        <v>0</v>
      </c>
      <c r="O27" s="40">
        <v>0</v>
      </c>
      <c r="P27" s="40">
        <v>0</v>
      </c>
      <c r="Q27" s="40">
        <v>20</v>
      </c>
      <c r="R27" s="40">
        <v>12</v>
      </c>
      <c r="S27" s="40">
        <v>0</v>
      </c>
      <c r="T27" s="40">
        <v>0</v>
      </c>
      <c r="U27" s="40">
        <v>0</v>
      </c>
      <c r="V27" s="40">
        <v>4</v>
      </c>
      <c r="W27" s="40">
        <v>0</v>
      </c>
      <c r="X27" s="40">
        <v>0</v>
      </c>
      <c r="Y27" s="40">
        <v>0</v>
      </c>
      <c r="Z27" s="40">
        <v>0</v>
      </c>
      <c r="AA27" s="40">
        <v>3</v>
      </c>
      <c r="AB27" s="41">
        <v>0</v>
      </c>
    </row>
    <row r="28" spans="2:28" ht="17.25" thickTop="1" thickBot="1" x14ac:dyDescent="0.3">
      <c r="B28" s="42" t="str">
        <f>'Angazirana aFRR energija'!B28</f>
        <v>25.12.2021</v>
      </c>
      <c r="C28" s="77">
        <f t="shared" si="0"/>
        <v>9</v>
      </c>
      <c r="D28" s="78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9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tr">
        <f>'Angazirana aFRR energija'!B29</f>
        <v>26.12.2021</v>
      </c>
      <c r="C29" s="77">
        <f t="shared" si="0"/>
        <v>14</v>
      </c>
      <c r="D29" s="78"/>
      <c r="E29" s="39">
        <v>0</v>
      </c>
      <c r="F29" s="40">
        <v>8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6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ht="17.25" thickTop="1" thickBot="1" x14ac:dyDescent="0.3">
      <c r="B30" s="42" t="str">
        <f>'Angazirana aFRR energija'!B30</f>
        <v>27.12.2021</v>
      </c>
      <c r="C30" s="77">
        <f t="shared" si="0"/>
        <v>9</v>
      </c>
      <c r="D30" s="78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1</v>
      </c>
      <c r="M30" s="40">
        <v>8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1">
        <v>0</v>
      </c>
    </row>
    <row r="31" spans="2:28" ht="17.25" thickTop="1" thickBot="1" x14ac:dyDescent="0.3">
      <c r="B31" s="42" t="str">
        <f>'Angazirana aFRR energija'!B31</f>
        <v>28.12.2021</v>
      </c>
      <c r="C31" s="77">
        <f t="shared" si="0"/>
        <v>24</v>
      </c>
      <c r="D31" s="78"/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8</v>
      </c>
      <c r="N31" s="40">
        <v>6</v>
      </c>
      <c r="O31" s="40">
        <v>5</v>
      </c>
      <c r="P31" s="40">
        <v>0</v>
      </c>
      <c r="Q31" s="40">
        <v>5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1">
        <v>0</v>
      </c>
    </row>
    <row r="32" spans="2:28" ht="17.25" thickTop="1" thickBot="1" x14ac:dyDescent="0.3">
      <c r="B32" s="42" t="str">
        <f>'Angazirana aFRR energija'!B32</f>
        <v>29.12.2021</v>
      </c>
      <c r="C32" s="77">
        <f t="shared" si="0"/>
        <v>0</v>
      </c>
      <c r="D32" s="78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33" ht="17.25" thickTop="1" thickBot="1" x14ac:dyDescent="0.3">
      <c r="B33" s="42" t="str">
        <f>'Angazirana aFRR energija'!B33</f>
        <v>30.12.2021</v>
      </c>
      <c r="C33" s="77">
        <f t="shared" si="0"/>
        <v>0</v>
      </c>
      <c r="D33" s="78"/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1">
        <v>0</v>
      </c>
    </row>
    <row r="34" spans="2:33" ht="16.5" thickTop="1" x14ac:dyDescent="0.25">
      <c r="B34" s="43" t="str">
        <f>'Angazirana aFRR energija'!B34</f>
        <v>31.12.2021</v>
      </c>
      <c r="C34" s="79">
        <f>SUM(E34:AB34)</f>
        <v>0</v>
      </c>
      <c r="D34" s="80"/>
      <c r="E34" s="62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4">
        <v>0</v>
      </c>
    </row>
    <row r="35" spans="2:33" x14ac:dyDescent="0.25">
      <c r="C35" s="65">
        <f>SUM(C4:D34)</f>
        <v>2192</v>
      </c>
    </row>
    <row r="37" spans="2:33" s="58" customFormat="1" ht="25.5" customHeight="1" thickBot="1" x14ac:dyDescent="0.3">
      <c r="B37" s="81" t="s">
        <v>36</v>
      </c>
      <c r="C37" s="83" t="s">
        <v>37</v>
      </c>
      <c r="D37" s="84"/>
      <c r="E37" s="87" t="s">
        <v>77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  <c r="AG37" s="58" t="s">
        <v>35</v>
      </c>
    </row>
    <row r="38" spans="2:33" ht="15.75" customHeight="1" thickTop="1" thickBot="1" x14ac:dyDescent="0.3">
      <c r="B38" s="82"/>
      <c r="C38" s="85"/>
      <c r="D38" s="86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01.12.2021</v>
      </c>
      <c r="C39" s="77">
        <f>SUM(E39:AB39)</f>
        <v>-132</v>
      </c>
      <c r="D39" s="78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-20</v>
      </c>
      <c r="S39" s="40">
        <v>-34</v>
      </c>
      <c r="T39" s="40">
        <v>-50</v>
      </c>
      <c r="U39" s="40">
        <v>-28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33" ht="17.25" thickTop="1" thickBot="1" x14ac:dyDescent="0.3">
      <c r="B40" s="42" t="str">
        <f t="shared" ref="B40:B69" si="1">B5</f>
        <v>02.12.2021</v>
      </c>
      <c r="C40" s="77">
        <f t="shared" ref="C40:C68" si="2">SUM(E40:AB40)</f>
        <v>-540</v>
      </c>
      <c r="D40" s="78"/>
      <c r="E40" s="39">
        <v>0</v>
      </c>
      <c r="F40" s="40">
        <v>-13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-30</v>
      </c>
      <c r="O40" s="40">
        <v>-40</v>
      </c>
      <c r="P40" s="40">
        <v>-40</v>
      </c>
      <c r="Q40" s="40">
        <v>-48</v>
      </c>
      <c r="R40" s="40">
        <v>-50</v>
      </c>
      <c r="S40" s="40">
        <v>-48</v>
      </c>
      <c r="T40" s="40">
        <v>-40</v>
      </c>
      <c r="U40" s="40">
        <v>-38</v>
      </c>
      <c r="V40" s="40">
        <v>-20</v>
      </c>
      <c r="W40" s="40">
        <v>-23</v>
      </c>
      <c r="X40" s="40">
        <v>-40</v>
      </c>
      <c r="Y40" s="40">
        <v>-20</v>
      </c>
      <c r="Z40" s="40">
        <v>-40</v>
      </c>
      <c r="AA40" s="40">
        <v>-20</v>
      </c>
      <c r="AB40" s="41">
        <v>-30</v>
      </c>
    </row>
    <row r="41" spans="2:33" ht="17.25" thickTop="1" thickBot="1" x14ac:dyDescent="0.3">
      <c r="B41" s="42" t="str">
        <f t="shared" si="1"/>
        <v>03.12.2021</v>
      </c>
      <c r="C41" s="77">
        <f t="shared" si="2"/>
        <v>-425</v>
      </c>
      <c r="D41" s="78"/>
      <c r="E41" s="39">
        <v>-9</v>
      </c>
      <c r="F41" s="40">
        <v>-24</v>
      </c>
      <c r="G41" s="40">
        <v>-50</v>
      </c>
      <c r="H41" s="40">
        <v>-26</v>
      </c>
      <c r="I41" s="40">
        <v>-13</v>
      </c>
      <c r="J41" s="40">
        <v>-43</v>
      </c>
      <c r="K41" s="40">
        <v>-10</v>
      </c>
      <c r="L41" s="40">
        <v>0</v>
      </c>
      <c r="M41" s="40">
        <v>0</v>
      </c>
      <c r="N41" s="40">
        <v>-15</v>
      </c>
      <c r="O41" s="40">
        <v>-15</v>
      </c>
      <c r="P41" s="40">
        <v>-15</v>
      </c>
      <c r="Q41" s="40">
        <v>0</v>
      </c>
      <c r="R41" s="40">
        <v>0</v>
      </c>
      <c r="S41" s="40">
        <v>-20</v>
      </c>
      <c r="T41" s="40">
        <v>-20</v>
      </c>
      <c r="U41" s="40">
        <v>-20</v>
      </c>
      <c r="V41" s="40">
        <v>-20</v>
      </c>
      <c r="W41" s="40">
        <v>0</v>
      </c>
      <c r="X41" s="40">
        <v>0</v>
      </c>
      <c r="Y41" s="40">
        <v>-23</v>
      </c>
      <c r="Z41" s="40">
        <v>-45</v>
      </c>
      <c r="AA41" s="40">
        <v>-37</v>
      </c>
      <c r="AB41" s="41">
        <v>-20</v>
      </c>
    </row>
    <row r="42" spans="2:33" ht="17.25" thickTop="1" thickBot="1" x14ac:dyDescent="0.3">
      <c r="B42" s="42" t="str">
        <f t="shared" si="1"/>
        <v>04.12.2021</v>
      </c>
      <c r="C42" s="77">
        <f t="shared" si="2"/>
        <v>-235</v>
      </c>
      <c r="D42" s="78"/>
      <c r="E42" s="39">
        <v>-5</v>
      </c>
      <c r="F42" s="40">
        <v>-11</v>
      </c>
      <c r="G42" s="40">
        <v>-21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-12</v>
      </c>
      <c r="N42" s="40">
        <v>0</v>
      </c>
      <c r="O42" s="40">
        <v>-21</v>
      </c>
      <c r="P42" s="40">
        <v>-2</v>
      </c>
      <c r="Q42" s="40">
        <v>0</v>
      </c>
      <c r="R42" s="40">
        <v>0</v>
      </c>
      <c r="S42" s="40">
        <v>0</v>
      </c>
      <c r="T42" s="40">
        <v>-34</v>
      </c>
      <c r="U42" s="40">
        <v>-29</v>
      </c>
      <c r="V42" s="40">
        <v>-20</v>
      </c>
      <c r="W42" s="40">
        <v>-13</v>
      </c>
      <c r="X42" s="40">
        <v>-15</v>
      </c>
      <c r="Y42" s="40">
        <v>-14</v>
      </c>
      <c r="Z42" s="40">
        <v>-15</v>
      </c>
      <c r="AA42" s="40">
        <v>-23</v>
      </c>
      <c r="AB42" s="41">
        <v>0</v>
      </c>
    </row>
    <row r="43" spans="2:33" ht="17.25" thickTop="1" thickBot="1" x14ac:dyDescent="0.3">
      <c r="B43" s="42" t="str">
        <f t="shared" si="1"/>
        <v>05.12.2021</v>
      </c>
      <c r="C43" s="77">
        <f t="shared" si="2"/>
        <v>-179</v>
      </c>
      <c r="D43" s="78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-14</v>
      </c>
      <c r="M43" s="40">
        <v>0</v>
      </c>
      <c r="N43" s="40">
        <v>-5</v>
      </c>
      <c r="O43" s="40">
        <v>-20</v>
      </c>
      <c r="P43" s="40">
        <v>-20</v>
      </c>
      <c r="Q43" s="40">
        <v>-20</v>
      </c>
      <c r="R43" s="40">
        <v>0</v>
      </c>
      <c r="S43" s="40">
        <v>0</v>
      </c>
      <c r="T43" s="40">
        <v>-20</v>
      </c>
      <c r="U43" s="40">
        <v>-8</v>
      </c>
      <c r="V43" s="40">
        <v>0</v>
      </c>
      <c r="W43" s="40">
        <v>0</v>
      </c>
      <c r="X43" s="40">
        <v>-32</v>
      </c>
      <c r="Y43" s="40">
        <v>-20</v>
      </c>
      <c r="Z43" s="40">
        <v>-20</v>
      </c>
      <c r="AA43" s="40">
        <v>0</v>
      </c>
      <c r="AB43" s="41">
        <v>0</v>
      </c>
    </row>
    <row r="44" spans="2:33" ht="17.25" thickTop="1" thickBot="1" x14ac:dyDescent="0.3">
      <c r="B44" s="42" t="str">
        <f t="shared" si="1"/>
        <v>06.12.2021</v>
      </c>
      <c r="C44" s="77">
        <f t="shared" si="2"/>
        <v>-91</v>
      </c>
      <c r="D44" s="78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-21</v>
      </c>
      <c r="L44" s="40">
        <v>-21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-7</v>
      </c>
      <c r="T44" s="40">
        <v>0</v>
      </c>
      <c r="U44" s="40">
        <v>-7</v>
      </c>
      <c r="V44" s="40">
        <v>0</v>
      </c>
      <c r="W44" s="40">
        <v>-20</v>
      </c>
      <c r="X44" s="40">
        <v>-15</v>
      </c>
      <c r="Y44" s="40">
        <v>0</v>
      </c>
      <c r="Z44" s="40">
        <v>0</v>
      </c>
      <c r="AA44" s="40">
        <v>0</v>
      </c>
      <c r="AB44" s="41">
        <v>0</v>
      </c>
    </row>
    <row r="45" spans="2:33" ht="16.5" customHeight="1" thickTop="1" thickBot="1" x14ac:dyDescent="0.3">
      <c r="B45" s="42" t="str">
        <f t="shared" si="1"/>
        <v>07.12.2021</v>
      </c>
      <c r="C45" s="77">
        <f t="shared" si="2"/>
        <v>-380</v>
      </c>
      <c r="D45" s="78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-30</v>
      </c>
      <c r="L45" s="40">
        <v>-10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-17</v>
      </c>
      <c r="V45" s="40">
        <v>-48</v>
      </c>
      <c r="W45" s="40">
        <v>-40</v>
      </c>
      <c r="X45" s="40">
        <v>-42</v>
      </c>
      <c r="Y45" s="40">
        <v>-43</v>
      </c>
      <c r="Z45" s="40">
        <v>-50</v>
      </c>
      <c r="AA45" s="40">
        <v>-50</v>
      </c>
      <c r="AB45" s="41">
        <v>-50</v>
      </c>
    </row>
    <row r="46" spans="2:33" ht="17.25" thickTop="1" thickBot="1" x14ac:dyDescent="0.3">
      <c r="B46" s="42" t="str">
        <f t="shared" si="1"/>
        <v>08.12.2021</v>
      </c>
      <c r="C46" s="77">
        <f t="shared" si="2"/>
        <v>-97</v>
      </c>
      <c r="D46" s="78"/>
      <c r="E46" s="39">
        <v>-6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-13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-41</v>
      </c>
      <c r="T46" s="40">
        <v>-30</v>
      </c>
      <c r="U46" s="40">
        <v>-7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1">
        <v>0</v>
      </c>
    </row>
    <row r="47" spans="2:33" ht="17.25" thickTop="1" thickBot="1" x14ac:dyDescent="0.3">
      <c r="B47" s="42" t="str">
        <f t="shared" si="1"/>
        <v>09.12.2021</v>
      </c>
      <c r="C47" s="77">
        <f t="shared" si="2"/>
        <v>0</v>
      </c>
      <c r="D47" s="78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1">
        <v>0</v>
      </c>
    </row>
    <row r="48" spans="2:33" ht="17.25" thickTop="1" thickBot="1" x14ac:dyDescent="0.3">
      <c r="B48" s="42" t="str">
        <f t="shared" si="1"/>
        <v>10.12.2021</v>
      </c>
      <c r="C48" s="77">
        <f t="shared" si="2"/>
        <v>-81</v>
      </c>
      <c r="D48" s="78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-6</v>
      </c>
      <c r="L48" s="40">
        <v>-6</v>
      </c>
      <c r="M48" s="40">
        <v>0</v>
      </c>
      <c r="N48" s="40">
        <v>0</v>
      </c>
      <c r="O48" s="40">
        <v>-8</v>
      </c>
      <c r="P48" s="40">
        <v>-10</v>
      </c>
      <c r="Q48" s="40">
        <v>-10</v>
      </c>
      <c r="R48" s="40">
        <v>-10</v>
      </c>
      <c r="S48" s="40">
        <v>0</v>
      </c>
      <c r="T48" s="40">
        <v>0</v>
      </c>
      <c r="U48" s="40">
        <v>-13</v>
      </c>
      <c r="V48" s="40">
        <v>-4</v>
      </c>
      <c r="W48" s="40">
        <v>0</v>
      </c>
      <c r="X48" s="40">
        <v>0</v>
      </c>
      <c r="Y48" s="40">
        <v>-4</v>
      </c>
      <c r="Z48" s="40">
        <v>-10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11.12.2021</v>
      </c>
      <c r="C49" s="77">
        <f t="shared" si="2"/>
        <v>-37</v>
      </c>
      <c r="D49" s="78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-5</v>
      </c>
      <c r="N49" s="40">
        <v>0</v>
      </c>
      <c r="O49" s="40">
        <v>0</v>
      </c>
      <c r="P49" s="40">
        <v>0</v>
      </c>
      <c r="Q49" s="40">
        <v>0</v>
      </c>
      <c r="R49" s="40">
        <v>-13</v>
      </c>
      <c r="S49" s="40">
        <v>-19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12.12.2021</v>
      </c>
      <c r="C50" s="77">
        <f t="shared" si="2"/>
        <v>0</v>
      </c>
      <c r="D50" s="78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13.12.2021</v>
      </c>
      <c r="C51" s="77">
        <f t="shared" si="2"/>
        <v>0</v>
      </c>
      <c r="D51" s="78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14.12.2021</v>
      </c>
      <c r="C52" s="77">
        <f t="shared" si="2"/>
        <v>0</v>
      </c>
      <c r="D52" s="78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5.75" customHeight="1" thickTop="1" thickBot="1" x14ac:dyDescent="0.3">
      <c r="B53" s="42" t="str">
        <f t="shared" si="1"/>
        <v>15.12.2021</v>
      </c>
      <c r="C53" s="77">
        <f t="shared" si="2"/>
        <v>0</v>
      </c>
      <c r="D53" s="78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16.12.2021</v>
      </c>
      <c r="C54" s="77">
        <f t="shared" si="2"/>
        <v>0</v>
      </c>
      <c r="D54" s="78"/>
      <c r="E54" s="39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17.12.2021</v>
      </c>
      <c r="C55" s="77">
        <f t="shared" si="2"/>
        <v>-102</v>
      </c>
      <c r="D55" s="78"/>
      <c r="E55" s="39">
        <v>-6</v>
      </c>
      <c r="F55" s="40">
        <v>-3</v>
      </c>
      <c r="G55" s="40">
        <v>-15</v>
      </c>
      <c r="H55" s="40">
        <v>-20</v>
      </c>
      <c r="I55" s="40">
        <v>-15</v>
      </c>
      <c r="J55" s="40">
        <v>-20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-23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18.12.2021</v>
      </c>
      <c r="C56" s="77">
        <f t="shared" si="2"/>
        <v>-3</v>
      </c>
      <c r="D56" s="78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-3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1">
        <v>0</v>
      </c>
    </row>
    <row r="57" spans="2:28" ht="17.25" thickTop="1" thickBot="1" x14ac:dyDescent="0.3">
      <c r="B57" s="42" t="str">
        <f t="shared" si="1"/>
        <v>19.12.2021</v>
      </c>
      <c r="C57" s="77">
        <f t="shared" si="2"/>
        <v>0</v>
      </c>
      <c r="D57" s="78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1">
        <v>0</v>
      </c>
    </row>
    <row r="58" spans="2:28" ht="17.25" thickTop="1" thickBot="1" x14ac:dyDescent="0.3">
      <c r="B58" s="42" t="str">
        <f t="shared" si="1"/>
        <v>20.12.2021</v>
      </c>
      <c r="C58" s="77">
        <f t="shared" si="2"/>
        <v>0</v>
      </c>
      <c r="D58" s="78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1">
        <v>0</v>
      </c>
    </row>
    <row r="59" spans="2:28" ht="17.25" thickTop="1" thickBot="1" x14ac:dyDescent="0.3">
      <c r="B59" s="42" t="str">
        <f t="shared" si="1"/>
        <v>21.12.2021</v>
      </c>
      <c r="C59" s="77">
        <f t="shared" si="2"/>
        <v>0</v>
      </c>
      <c r="D59" s="78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22.12.2021</v>
      </c>
      <c r="C60" s="77">
        <f t="shared" si="2"/>
        <v>0</v>
      </c>
      <c r="D60" s="78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23.12.2021</v>
      </c>
      <c r="C61" s="77">
        <f t="shared" si="2"/>
        <v>0</v>
      </c>
      <c r="D61" s="78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24.12.2021</v>
      </c>
      <c r="C62" s="77">
        <f t="shared" si="2"/>
        <v>0</v>
      </c>
      <c r="D62" s="78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25.12.2021</v>
      </c>
      <c r="C63" s="77">
        <f t="shared" si="2"/>
        <v>-128</v>
      </c>
      <c r="D63" s="78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-16</v>
      </c>
      <c r="R63" s="40">
        <v>-40</v>
      </c>
      <c r="S63" s="40">
        <v>0</v>
      </c>
      <c r="T63" s="40">
        <v>0</v>
      </c>
      <c r="U63" s="40">
        <v>-21</v>
      </c>
      <c r="V63" s="40">
        <v>0</v>
      </c>
      <c r="W63" s="40">
        <v>0</v>
      </c>
      <c r="X63" s="40">
        <v>0</v>
      </c>
      <c r="Y63" s="40">
        <v>0</v>
      </c>
      <c r="Z63" s="40">
        <v>-11</v>
      </c>
      <c r="AA63" s="40">
        <v>-10</v>
      </c>
      <c r="AB63" s="41">
        <v>-30</v>
      </c>
    </row>
    <row r="64" spans="2:28" ht="17.25" thickTop="1" thickBot="1" x14ac:dyDescent="0.3">
      <c r="B64" s="42" t="str">
        <f t="shared" si="1"/>
        <v>26.12.2021</v>
      </c>
      <c r="C64" s="77">
        <f t="shared" si="2"/>
        <v>-289</v>
      </c>
      <c r="D64" s="78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-15</v>
      </c>
      <c r="L64" s="40">
        <v>-50</v>
      </c>
      <c r="M64" s="40">
        <v>-19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-31</v>
      </c>
      <c r="U64" s="40">
        <v>0</v>
      </c>
      <c r="V64" s="40">
        <v>0</v>
      </c>
      <c r="W64" s="40">
        <v>-12</v>
      </c>
      <c r="X64" s="40">
        <v>-25</v>
      </c>
      <c r="Y64" s="40">
        <v>-40</v>
      </c>
      <c r="Z64" s="40">
        <v>-40</v>
      </c>
      <c r="AA64" s="40">
        <v>-40</v>
      </c>
      <c r="AB64" s="41">
        <v>-17</v>
      </c>
    </row>
    <row r="65" spans="2:28" ht="17.25" thickTop="1" thickBot="1" x14ac:dyDescent="0.3">
      <c r="B65" s="42" t="str">
        <f t="shared" si="1"/>
        <v>27.12.2021</v>
      </c>
      <c r="C65" s="77">
        <f t="shared" si="2"/>
        <v>-486</v>
      </c>
      <c r="D65" s="78"/>
      <c r="E65" s="39">
        <v>-38</v>
      </c>
      <c r="F65" s="40">
        <v>-34</v>
      </c>
      <c r="G65" s="40">
        <v>0</v>
      </c>
      <c r="H65" s="40">
        <v>0</v>
      </c>
      <c r="I65" s="40">
        <v>0</v>
      </c>
      <c r="J65" s="40">
        <v>0</v>
      </c>
      <c r="K65" s="40">
        <v>-12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-37</v>
      </c>
      <c r="U65" s="40">
        <v>-46</v>
      </c>
      <c r="V65" s="40">
        <v>-50</v>
      </c>
      <c r="W65" s="40">
        <v>-29</v>
      </c>
      <c r="X65" s="40">
        <v>-46</v>
      </c>
      <c r="Y65" s="40">
        <v>-49</v>
      </c>
      <c r="Z65" s="40">
        <v>-50</v>
      </c>
      <c r="AA65" s="40">
        <v>-50</v>
      </c>
      <c r="AB65" s="41">
        <v>-45</v>
      </c>
    </row>
    <row r="66" spans="2:28" ht="17.25" thickTop="1" thickBot="1" x14ac:dyDescent="0.3">
      <c r="B66" s="42" t="str">
        <f t="shared" si="1"/>
        <v>28.12.2021</v>
      </c>
      <c r="C66" s="77">
        <f t="shared" si="2"/>
        <v>-387</v>
      </c>
      <c r="D66" s="78"/>
      <c r="E66" s="39">
        <v>-50</v>
      </c>
      <c r="F66" s="40">
        <v>-50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-12</v>
      </c>
      <c r="V66" s="40">
        <v>-20</v>
      </c>
      <c r="W66" s="40">
        <v>-25</v>
      </c>
      <c r="X66" s="40">
        <v>-50</v>
      </c>
      <c r="Y66" s="40">
        <v>-30</v>
      </c>
      <c r="Z66" s="40">
        <v>-50</v>
      </c>
      <c r="AA66" s="40">
        <v>-50</v>
      </c>
      <c r="AB66" s="41">
        <v>-50</v>
      </c>
    </row>
    <row r="67" spans="2:28" ht="17.25" thickTop="1" thickBot="1" x14ac:dyDescent="0.3">
      <c r="B67" s="42" t="str">
        <f t="shared" si="1"/>
        <v>29.12.2021</v>
      </c>
      <c r="C67" s="77">
        <f t="shared" si="2"/>
        <v>-493</v>
      </c>
      <c r="D67" s="78"/>
      <c r="E67" s="39">
        <v>-24</v>
      </c>
      <c r="F67" s="40">
        <v>-21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-25</v>
      </c>
      <c r="O67" s="40">
        <v>-12</v>
      </c>
      <c r="P67" s="40">
        <v>0</v>
      </c>
      <c r="Q67" s="40">
        <v>0</v>
      </c>
      <c r="R67" s="40">
        <v>-9</v>
      </c>
      <c r="S67" s="40">
        <v>-20</v>
      </c>
      <c r="T67" s="40">
        <v>-20</v>
      </c>
      <c r="U67" s="40">
        <v>-36</v>
      </c>
      <c r="V67" s="40">
        <v>-46</v>
      </c>
      <c r="W67" s="40">
        <v>-48</v>
      </c>
      <c r="X67" s="40">
        <v>-50</v>
      </c>
      <c r="Y67" s="40">
        <v>-49</v>
      </c>
      <c r="Z67" s="40">
        <v>-50</v>
      </c>
      <c r="AA67" s="40">
        <v>-33</v>
      </c>
      <c r="AB67" s="41">
        <v>-50</v>
      </c>
    </row>
    <row r="68" spans="2:28" ht="17.25" thickTop="1" thickBot="1" x14ac:dyDescent="0.3">
      <c r="B68" s="42" t="str">
        <f t="shared" si="1"/>
        <v>30.12.2021</v>
      </c>
      <c r="C68" s="77">
        <f t="shared" si="2"/>
        <v>-571</v>
      </c>
      <c r="D68" s="78"/>
      <c r="E68" s="39">
        <v>-17</v>
      </c>
      <c r="F68" s="40">
        <v>-11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-40</v>
      </c>
      <c r="O68" s="40">
        <v>-40</v>
      </c>
      <c r="P68" s="40">
        <v>-40</v>
      </c>
      <c r="Q68" s="40">
        <v>-40</v>
      </c>
      <c r="R68" s="40">
        <v>-40</v>
      </c>
      <c r="S68" s="40">
        <v>-40</v>
      </c>
      <c r="T68" s="40">
        <v>-42</v>
      </c>
      <c r="U68" s="40">
        <v>-26</v>
      </c>
      <c r="V68" s="40">
        <v>-40</v>
      </c>
      <c r="W68" s="40">
        <v>-33</v>
      </c>
      <c r="X68" s="40">
        <v>-20</v>
      </c>
      <c r="Y68" s="40">
        <v>-39</v>
      </c>
      <c r="Z68" s="40">
        <v>-50</v>
      </c>
      <c r="AA68" s="40">
        <v>-33</v>
      </c>
      <c r="AB68" s="41">
        <v>-20</v>
      </c>
    </row>
    <row r="69" spans="2:28" ht="16.5" thickTop="1" x14ac:dyDescent="0.25">
      <c r="B69" s="43" t="str">
        <f t="shared" si="1"/>
        <v>31.12.2021</v>
      </c>
      <c r="C69" s="79">
        <f>SUM(E69:AB69)</f>
        <v>-617</v>
      </c>
      <c r="D69" s="80"/>
      <c r="E69" s="62">
        <v>-9</v>
      </c>
      <c r="F69" s="63">
        <v>-18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-13</v>
      </c>
      <c r="O69" s="63">
        <v>0</v>
      </c>
      <c r="P69" s="63">
        <v>-15</v>
      </c>
      <c r="Q69" s="63">
        <v>-20</v>
      </c>
      <c r="R69" s="63">
        <v>-44</v>
      </c>
      <c r="S69" s="63">
        <v>-48</v>
      </c>
      <c r="T69" s="63">
        <v>-50</v>
      </c>
      <c r="U69" s="63">
        <v>-50</v>
      </c>
      <c r="V69" s="63">
        <v>-50</v>
      </c>
      <c r="W69" s="63">
        <v>-50</v>
      </c>
      <c r="X69" s="63">
        <v>-50</v>
      </c>
      <c r="Y69" s="63">
        <v>-50</v>
      </c>
      <c r="Z69" s="63">
        <v>-50</v>
      </c>
      <c r="AA69" s="63">
        <v>-50</v>
      </c>
      <c r="AB69" s="64">
        <v>-50</v>
      </c>
    </row>
    <row r="70" spans="2:28" x14ac:dyDescent="0.25">
      <c r="C70" s="65">
        <f>SUM(C39:D69)</f>
        <v>-5273</v>
      </c>
    </row>
    <row r="72" spans="2:28" ht="29.25" customHeight="1" thickBot="1" x14ac:dyDescent="0.3">
      <c r="B72" s="81" t="s">
        <v>36</v>
      </c>
      <c r="C72" s="83" t="s">
        <v>37</v>
      </c>
      <c r="D72" s="84"/>
      <c r="E72" s="87" t="s">
        <v>78</v>
      </c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8"/>
    </row>
    <row r="73" spans="2:28" ht="15.75" customHeight="1" thickTop="1" thickBot="1" x14ac:dyDescent="0.3">
      <c r="B73" s="82"/>
      <c r="C73" s="85"/>
      <c r="D73" s="86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01.12.2021</v>
      </c>
      <c r="C74" s="45">
        <f>SUMIF(E74:AB74,"&gt;0")</f>
        <v>230</v>
      </c>
      <c r="D74" s="46">
        <f>SUMIF(E74:AB74,"&lt;0")</f>
        <v>-132</v>
      </c>
      <c r="E74" s="47">
        <f>E4+E39</f>
        <v>0</v>
      </c>
      <c r="F74" s="48">
        <f t="shared" ref="F74:AB74" si="3">F4+F39</f>
        <v>19</v>
      </c>
      <c r="G74" s="48">
        <f t="shared" si="3"/>
        <v>0</v>
      </c>
      <c r="H74" s="48">
        <f t="shared" si="3"/>
        <v>36</v>
      </c>
      <c r="I74" s="48">
        <f t="shared" si="3"/>
        <v>27</v>
      </c>
      <c r="J74" s="48">
        <f t="shared" si="3"/>
        <v>20</v>
      </c>
      <c r="K74" s="48">
        <f t="shared" si="3"/>
        <v>20</v>
      </c>
      <c r="L74" s="48">
        <f t="shared" si="3"/>
        <v>26</v>
      </c>
      <c r="M74" s="48">
        <f t="shared" si="3"/>
        <v>0</v>
      </c>
      <c r="N74" s="48">
        <f t="shared" si="3"/>
        <v>40</v>
      </c>
      <c r="O74" s="48">
        <f t="shared" si="3"/>
        <v>29</v>
      </c>
      <c r="P74" s="48">
        <f t="shared" si="3"/>
        <v>13</v>
      </c>
      <c r="Q74" s="48">
        <f t="shared" si="3"/>
        <v>0</v>
      </c>
      <c r="R74" s="49">
        <f t="shared" si="3"/>
        <v>-20</v>
      </c>
      <c r="S74" s="50">
        <f t="shared" si="3"/>
        <v>-34</v>
      </c>
      <c r="T74" s="40">
        <f t="shared" si="3"/>
        <v>-50</v>
      </c>
      <c r="U74" s="40">
        <f t="shared" si="3"/>
        <v>-28</v>
      </c>
      <c r="V74" s="40">
        <f t="shared" si="3"/>
        <v>0</v>
      </c>
      <c r="W74" s="40">
        <f t="shared" si="3"/>
        <v>0</v>
      </c>
      <c r="X74" s="40">
        <f t="shared" si="3"/>
        <v>0</v>
      </c>
      <c r="Y74" s="40">
        <f t="shared" si="3"/>
        <v>0</v>
      </c>
      <c r="Z74" s="40">
        <f t="shared" si="3"/>
        <v>0</v>
      </c>
      <c r="AA74" s="40">
        <f t="shared" si="3"/>
        <v>0</v>
      </c>
      <c r="AB74" s="41">
        <f t="shared" si="3"/>
        <v>0</v>
      </c>
    </row>
    <row r="75" spans="2:28" ht="17.25" thickTop="1" thickBot="1" x14ac:dyDescent="0.3">
      <c r="B75" s="42" t="str">
        <f t="shared" ref="B75:B104" si="4">B40</f>
        <v>02.12.2021</v>
      </c>
      <c r="C75" s="45">
        <f t="shared" ref="C75:C104" si="5">SUMIF(E75:AB75,"&gt;0")</f>
        <v>5</v>
      </c>
      <c r="D75" s="46">
        <f t="shared" ref="D75:D104" si="6">SUMIF(E75:AB75,"&lt;0")</f>
        <v>-540</v>
      </c>
      <c r="E75" s="51">
        <f t="shared" ref="E75:AB85" si="7">E5+E40</f>
        <v>0</v>
      </c>
      <c r="F75" s="40">
        <f t="shared" si="7"/>
        <v>-13</v>
      </c>
      <c r="G75" s="40">
        <f t="shared" si="7"/>
        <v>0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5</v>
      </c>
      <c r="L75" s="40">
        <f t="shared" si="7"/>
        <v>0</v>
      </c>
      <c r="M75" s="40">
        <f t="shared" si="7"/>
        <v>0</v>
      </c>
      <c r="N75" s="40">
        <f t="shared" si="7"/>
        <v>-30</v>
      </c>
      <c r="O75" s="40">
        <f t="shared" si="7"/>
        <v>-40</v>
      </c>
      <c r="P75" s="40">
        <f t="shared" si="7"/>
        <v>-40</v>
      </c>
      <c r="Q75" s="40">
        <f t="shared" si="7"/>
        <v>-48</v>
      </c>
      <c r="R75" s="40">
        <f t="shared" si="7"/>
        <v>-50</v>
      </c>
      <c r="S75" s="40">
        <f t="shared" si="7"/>
        <v>-48</v>
      </c>
      <c r="T75" s="40">
        <f t="shared" si="7"/>
        <v>-40</v>
      </c>
      <c r="U75" s="40">
        <f t="shared" si="7"/>
        <v>-38</v>
      </c>
      <c r="V75" s="40">
        <f t="shared" si="7"/>
        <v>-20</v>
      </c>
      <c r="W75" s="40">
        <f t="shared" si="7"/>
        <v>-23</v>
      </c>
      <c r="X75" s="40">
        <f t="shared" si="7"/>
        <v>-40</v>
      </c>
      <c r="Y75" s="40">
        <f t="shared" si="7"/>
        <v>-20</v>
      </c>
      <c r="Z75" s="40">
        <f t="shared" si="7"/>
        <v>-40</v>
      </c>
      <c r="AA75" s="40">
        <f t="shared" si="7"/>
        <v>-20</v>
      </c>
      <c r="AB75" s="41">
        <f t="shared" si="7"/>
        <v>-30</v>
      </c>
    </row>
    <row r="76" spans="2:28" ht="17.25" thickTop="1" thickBot="1" x14ac:dyDescent="0.3">
      <c r="B76" s="42" t="str">
        <f t="shared" si="4"/>
        <v>03.12.2021</v>
      </c>
      <c r="C76" s="45">
        <f t="shared" si="5"/>
        <v>0</v>
      </c>
      <c r="D76" s="46">
        <f t="shared" si="6"/>
        <v>-425</v>
      </c>
      <c r="E76" s="51">
        <f t="shared" si="7"/>
        <v>-9</v>
      </c>
      <c r="F76" s="40">
        <f t="shared" si="7"/>
        <v>-24</v>
      </c>
      <c r="G76" s="40">
        <f t="shared" si="7"/>
        <v>-50</v>
      </c>
      <c r="H76" s="40">
        <f t="shared" si="7"/>
        <v>-26</v>
      </c>
      <c r="I76" s="40">
        <f t="shared" si="7"/>
        <v>-13</v>
      </c>
      <c r="J76" s="40">
        <f t="shared" si="7"/>
        <v>-43</v>
      </c>
      <c r="K76" s="40">
        <f t="shared" si="7"/>
        <v>-10</v>
      </c>
      <c r="L76" s="40">
        <f t="shared" si="7"/>
        <v>0</v>
      </c>
      <c r="M76" s="40">
        <f t="shared" si="7"/>
        <v>0</v>
      </c>
      <c r="N76" s="40">
        <f t="shared" si="7"/>
        <v>-15</v>
      </c>
      <c r="O76" s="40">
        <f t="shared" si="7"/>
        <v>-15</v>
      </c>
      <c r="P76" s="40">
        <f t="shared" si="7"/>
        <v>-15</v>
      </c>
      <c r="Q76" s="40">
        <f t="shared" si="7"/>
        <v>0</v>
      </c>
      <c r="R76" s="40">
        <f t="shared" si="7"/>
        <v>0</v>
      </c>
      <c r="S76" s="40">
        <f t="shared" si="7"/>
        <v>-20</v>
      </c>
      <c r="T76" s="40">
        <f t="shared" si="7"/>
        <v>-20</v>
      </c>
      <c r="U76" s="40">
        <f t="shared" si="7"/>
        <v>-20</v>
      </c>
      <c r="V76" s="40">
        <f t="shared" si="7"/>
        <v>-20</v>
      </c>
      <c r="W76" s="40">
        <f t="shared" si="7"/>
        <v>0</v>
      </c>
      <c r="X76" s="40">
        <f t="shared" si="7"/>
        <v>0</v>
      </c>
      <c r="Y76" s="40">
        <f t="shared" si="7"/>
        <v>-23</v>
      </c>
      <c r="Z76" s="40">
        <f t="shared" si="7"/>
        <v>-45</v>
      </c>
      <c r="AA76" s="40">
        <f t="shared" si="7"/>
        <v>-37</v>
      </c>
      <c r="AB76" s="41">
        <f t="shared" si="7"/>
        <v>-20</v>
      </c>
    </row>
    <row r="77" spans="2:28" ht="17.25" thickTop="1" thickBot="1" x14ac:dyDescent="0.3">
      <c r="B77" s="42" t="str">
        <f t="shared" si="4"/>
        <v>04.12.2021</v>
      </c>
      <c r="C77" s="45">
        <f t="shared" si="5"/>
        <v>0</v>
      </c>
      <c r="D77" s="46">
        <f t="shared" si="6"/>
        <v>-235</v>
      </c>
      <c r="E77" s="51">
        <f t="shared" si="7"/>
        <v>-5</v>
      </c>
      <c r="F77" s="40">
        <f t="shared" si="7"/>
        <v>-11</v>
      </c>
      <c r="G77" s="40">
        <f t="shared" si="7"/>
        <v>-21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-12</v>
      </c>
      <c r="N77" s="40">
        <f t="shared" si="7"/>
        <v>0</v>
      </c>
      <c r="O77" s="40">
        <f t="shared" si="7"/>
        <v>-21</v>
      </c>
      <c r="P77" s="40">
        <f t="shared" si="7"/>
        <v>-2</v>
      </c>
      <c r="Q77" s="40">
        <f t="shared" si="7"/>
        <v>0</v>
      </c>
      <c r="R77" s="40">
        <f t="shared" si="7"/>
        <v>0</v>
      </c>
      <c r="S77" s="40">
        <f t="shared" si="7"/>
        <v>0</v>
      </c>
      <c r="T77" s="40">
        <f t="shared" si="7"/>
        <v>-34</v>
      </c>
      <c r="U77" s="40">
        <f t="shared" si="7"/>
        <v>-29</v>
      </c>
      <c r="V77" s="40">
        <f t="shared" si="7"/>
        <v>-20</v>
      </c>
      <c r="W77" s="40">
        <f t="shared" si="7"/>
        <v>-13</v>
      </c>
      <c r="X77" s="40">
        <f t="shared" si="7"/>
        <v>-15</v>
      </c>
      <c r="Y77" s="40">
        <f t="shared" si="7"/>
        <v>-14</v>
      </c>
      <c r="Z77" s="40">
        <f t="shared" si="7"/>
        <v>-15</v>
      </c>
      <c r="AA77" s="40">
        <f t="shared" si="7"/>
        <v>-23</v>
      </c>
      <c r="AB77" s="41">
        <f t="shared" si="7"/>
        <v>0</v>
      </c>
    </row>
    <row r="78" spans="2:28" ht="17.25" thickTop="1" thickBot="1" x14ac:dyDescent="0.3">
      <c r="B78" s="42" t="str">
        <f t="shared" si="4"/>
        <v>05.12.2021</v>
      </c>
      <c r="C78" s="45">
        <f t="shared" si="5"/>
        <v>13</v>
      </c>
      <c r="D78" s="46">
        <f t="shared" si="6"/>
        <v>-179</v>
      </c>
      <c r="E78" s="51">
        <f t="shared" si="7"/>
        <v>0</v>
      </c>
      <c r="F78" s="40">
        <f t="shared" si="7"/>
        <v>0</v>
      </c>
      <c r="G78" s="40">
        <f t="shared" si="7"/>
        <v>13</v>
      </c>
      <c r="H78" s="40">
        <f t="shared" si="7"/>
        <v>0</v>
      </c>
      <c r="I78" s="52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-14</v>
      </c>
      <c r="M78" s="40">
        <f t="shared" si="7"/>
        <v>0</v>
      </c>
      <c r="N78" s="40">
        <f t="shared" si="7"/>
        <v>-5</v>
      </c>
      <c r="O78" s="40">
        <f t="shared" si="7"/>
        <v>-20</v>
      </c>
      <c r="P78" s="40">
        <f t="shared" si="7"/>
        <v>-20</v>
      </c>
      <c r="Q78" s="40">
        <f t="shared" si="7"/>
        <v>-20</v>
      </c>
      <c r="R78" s="40">
        <f t="shared" si="7"/>
        <v>0</v>
      </c>
      <c r="S78" s="40">
        <f t="shared" si="7"/>
        <v>0</v>
      </c>
      <c r="T78" s="40">
        <f t="shared" si="7"/>
        <v>-20</v>
      </c>
      <c r="U78" s="40">
        <f t="shared" si="7"/>
        <v>-8</v>
      </c>
      <c r="V78" s="40">
        <f t="shared" si="7"/>
        <v>0</v>
      </c>
      <c r="W78" s="40">
        <f t="shared" si="7"/>
        <v>0</v>
      </c>
      <c r="X78" s="40">
        <f t="shared" si="7"/>
        <v>-32</v>
      </c>
      <c r="Y78" s="40">
        <f t="shared" si="7"/>
        <v>-20</v>
      </c>
      <c r="Z78" s="40">
        <f t="shared" si="7"/>
        <v>-20</v>
      </c>
      <c r="AA78" s="40">
        <f t="shared" si="7"/>
        <v>0</v>
      </c>
      <c r="AB78" s="41">
        <f t="shared" si="7"/>
        <v>0</v>
      </c>
    </row>
    <row r="79" spans="2:28" ht="17.25" thickTop="1" thickBot="1" x14ac:dyDescent="0.3">
      <c r="B79" s="42" t="str">
        <f t="shared" si="4"/>
        <v>06.12.2021</v>
      </c>
      <c r="C79" s="45">
        <f t="shared" si="5"/>
        <v>30</v>
      </c>
      <c r="D79" s="46">
        <f t="shared" si="6"/>
        <v>-91</v>
      </c>
      <c r="E79" s="51">
        <f t="shared" si="7"/>
        <v>0</v>
      </c>
      <c r="F79" s="40">
        <f t="shared" si="7"/>
        <v>0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0</v>
      </c>
      <c r="K79" s="40">
        <f t="shared" si="7"/>
        <v>-21</v>
      </c>
      <c r="L79" s="40">
        <f t="shared" si="7"/>
        <v>-21</v>
      </c>
      <c r="M79" s="40">
        <f t="shared" si="7"/>
        <v>7</v>
      </c>
      <c r="N79" s="40">
        <f t="shared" si="7"/>
        <v>0</v>
      </c>
      <c r="O79" s="40">
        <f t="shared" si="7"/>
        <v>3</v>
      </c>
      <c r="P79" s="40">
        <f t="shared" si="7"/>
        <v>20</v>
      </c>
      <c r="Q79" s="40">
        <f t="shared" si="7"/>
        <v>0</v>
      </c>
      <c r="R79" s="40">
        <f t="shared" si="7"/>
        <v>0</v>
      </c>
      <c r="S79" s="40">
        <f t="shared" si="7"/>
        <v>-7</v>
      </c>
      <c r="T79" s="40">
        <f t="shared" si="7"/>
        <v>0</v>
      </c>
      <c r="U79" s="40">
        <f t="shared" si="7"/>
        <v>-7</v>
      </c>
      <c r="V79" s="40">
        <f t="shared" si="7"/>
        <v>0</v>
      </c>
      <c r="W79" s="40">
        <f t="shared" si="7"/>
        <v>-20</v>
      </c>
      <c r="X79" s="40">
        <f t="shared" si="7"/>
        <v>-15</v>
      </c>
      <c r="Y79" s="40">
        <f t="shared" si="7"/>
        <v>0</v>
      </c>
      <c r="Z79" s="40">
        <f t="shared" si="7"/>
        <v>0</v>
      </c>
      <c r="AA79" s="40">
        <f t="shared" si="7"/>
        <v>0</v>
      </c>
      <c r="AB79" s="41">
        <f t="shared" si="7"/>
        <v>0</v>
      </c>
    </row>
    <row r="80" spans="2:28" ht="17.25" thickTop="1" thickBot="1" x14ac:dyDescent="0.3">
      <c r="B80" s="42" t="str">
        <f t="shared" si="4"/>
        <v>07.12.2021</v>
      </c>
      <c r="C80" s="45">
        <f t="shared" si="5"/>
        <v>18</v>
      </c>
      <c r="D80" s="46">
        <f t="shared" si="6"/>
        <v>-380</v>
      </c>
      <c r="E80" s="51">
        <f t="shared" si="7"/>
        <v>0</v>
      </c>
      <c r="F80" s="40">
        <f t="shared" si="7"/>
        <v>0</v>
      </c>
      <c r="G80" s="40">
        <f t="shared" si="7"/>
        <v>0</v>
      </c>
      <c r="H80" s="40">
        <f t="shared" si="7"/>
        <v>0</v>
      </c>
      <c r="I80" s="40">
        <f t="shared" si="7"/>
        <v>0</v>
      </c>
      <c r="J80" s="40">
        <f t="shared" si="7"/>
        <v>0</v>
      </c>
      <c r="K80" s="40">
        <f t="shared" si="7"/>
        <v>-30</v>
      </c>
      <c r="L80" s="40">
        <f t="shared" si="7"/>
        <v>-10</v>
      </c>
      <c r="M80" s="40">
        <f t="shared" si="7"/>
        <v>0</v>
      </c>
      <c r="N80" s="40">
        <f t="shared" si="7"/>
        <v>0</v>
      </c>
      <c r="O80" s="40">
        <f t="shared" si="7"/>
        <v>0</v>
      </c>
      <c r="P80" s="40">
        <f t="shared" si="7"/>
        <v>0</v>
      </c>
      <c r="Q80" s="40">
        <f t="shared" si="7"/>
        <v>0</v>
      </c>
      <c r="R80" s="40">
        <f t="shared" si="7"/>
        <v>0</v>
      </c>
      <c r="S80" s="40">
        <f t="shared" si="7"/>
        <v>8</v>
      </c>
      <c r="T80" s="40">
        <f t="shared" si="7"/>
        <v>10</v>
      </c>
      <c r="U80" s="40">
        <f t="shared" si="7"/>
        <v>-17</v>
      </c>
      <c r="V80" s="40">
        <f t="shared" si="7"/>
        <v>-48</v>
      </c>
      <c r="W80" s="40">
        <f t="shared" si="7"/>
        <v>-40</v>
      </c>
      <c r="X80" s="40">
        <f t="shared" si="7"/>
        <v>-42</v>
      </c>
      <c r="Y80" s="40">
        <f t="shared" si="7"/>
        <v>-43</v>
      </c>
      <c r="Z80" s="40">
        <f t="shared" si="7"/>
        <v>-50</v>
      </c>
      <c r="AA80" s="40">
        <f t="shared" si="7"/>
        <v>-50</v>
      </c>
      <c r="AB80" s="41">
        <f t="shared" si="7"/>
        <v>-50</v>
      </c>
    </row>
    <row r="81" spans="2:28" ht="17.25" thickTop="1" thickBot="1" x14ac:dyDescent="0.3">
      <c r="B81" s="42" t="str">
        <f t="shared" si="4"/>
        <v>08.12.2021</v>
      </c>
      <c r="C81" s="45">
        <f t="shared" si="5"/>
        <v>128</v>
      </c>
      <c r="D81" s="46">
        <f t="shared" si="6"/>
        <v>-97</v>
      </c>
      <c r="E81" s="51">
        <f t="shared" si="7"/>
        <v>-6</v>
      </c>
      <c r="F81" s="40">
        <f t="shared" si="7"/>
        <v>24</v>
      </c>
      <c r="G81" s="40">
        <f t="shared" si="7"/>
        <v>24</v>
      </c>
      <c r="H81" s="40">
        <f t="shared" si="7"/>
        <v>0</v>
      </c>
      <c r="I81" s="40">
        <f t="shared" si="7"/>
        <v>0</v>
      </c>
      <c r="J81" s="40">
        <f t="shared" si="7"/>
        <v>0</v>
      </c>
      <c r="K81" s="40">
        <f t="shared" si="7"/>
        <v>0</v>
      </c>
      <c r="L81" s="40">
        <f t="shared" si="7"/>
        <v>0</v>
      </c>
      <c r="M81" s="40">
        <f t="shared" si="7"/>
        <v>-13</v>
      </c>
      <c r="N81" s="40">
        <f t="shared" si="7"/>
        <v>0</v>
      </c>
      <c r="O81" s="40">
        <f t="shared" si="7"/>
        <v>0</v>
      </c>
      <c r="P81" s="40">
        <f t="shared" si="7"/>
        <v>0</v>
      </c>
      <c r="Q81" s="40">
        <f t="shared" si="7"/>
        <v>0</v>
      </c>
      <c r="R81" s="40">
        <f t="shared" si="7"/>
        <v>0</v>
      </c>
      <c r="S81" s="40">
        <f t="shared" si="7"/>
        <v>-41</v>
      </c>
      <c r="T81" s="40">
        <f t="shared" si="7"/>
        <v>-30</v>
      </c>
      <c r="U81" s="40">
        <f t="shared" si="7"/>
        <v>-7</v>
      </c>
      <c r="V81" s="40">
        <f t="shared" si="7"/>
        <v>0</v>
      </c>
      <c r="W81" s="40">
        <f t="shared" si="7"/>
        <v>5</v>
      </c>
      <c r="X81" s="40">
        <f t="shared" si="7"/>
        <v>20</v>
      </c>
      <c r="Y81" s="40">
        <f t="shared" si="7"/>
        <v>25</v>
      </c>
      <c r="Z81" s="40">
        <f t="shared" si="7"/>
        <v>25</v>
      </c>
      <c r="AA81" s="40">
        <f t="shared" si="7"/>
        <v>0</v>
      </c>
      <c r="AB81" s="41">
        <f t="shared" si="7"/>
        <v>5</v>
      </c>
    </row>
    <row r="82" spans="2:28" ht="17.25" thickTop="1" thickBot="1" x14ac:dyDescent="0.3">
      <c r="B82" s="42" t="str">
        <f t="shared" si="4"/>
        <v>09.12.2021</v>
      </c>
      <c r="C82" s="45">
        <f t="shared" si="5"/>
        <v>139</v>
      </c>
      <c r="D82" s="46">
        <f t="shared" si="6"/>
        <v>0</v>
      </c>
      <c r="E82" s="51">
        <f t="shared" si="7"/>
        <v>0</v>
      </c>
      <c r="F82" s="40">
        <f t="shared" si="7"/>
        <v>15</v>
      </c>
      <c r="G82" s="40">
        <f t="shared" si="7"/>
        <v>11</v>
      </c>
      <c r="H82" s="40">
        <f t="shared" si="7"/>
        <v>2</v>
      </c>
      <c r="I82" s="40">
        <f t="shared" si="7"/>
        <v>0</v>
      </c>
      <c r="J82" s="40">
        <f t="shared" si="7"/>
        <v>0</v>
      </c>
      <c r="K82" s="40">
        <f t="shared" si="7"/>
        <v>5</v>
      </c>
      <c r="L82" s="40">
        <f t="shared" si="7"/>
        <v>13</v>
      </c>
      <c r="M82" s="40">
        <f t="shared" si="7"/>
        <v>13</v>
      </c>
      <c r="N82" s="40">
        <f t="shared" si="7"/>
        <v>19</v>
      </c>
      <c r="O82" s="40">
        <f t="shared" si="7"/>
        <v>0</v>
      </c>
      <c r="P82" s="40">
        <f t="shared" si="7"/>
        <v>19</v>
      </c>
      <c r="Q82" s="40">
        <f t="shared" si="7"/>
        <v>19</v>
      </c>
      <c r="R82" s="40">
        <f t="shared" si="7"/>
        <v>17</v>
      </c>
      <c r="S82" s="40">
        <f t="shared" si="7"/>
        <v>0</v>
      </c>
      <c r="T82" s="40">
        <f t="shared" si="7"/>
        <v>6</v>
      </c>
      <c r="U82" s="40">
        <f t="shared" si="7"/>
        <v>0</v>
      </c>
      <c r="V82" s="40">
        <f t="shared" si="7"/>
        <v>0</v>
      </c>
      <c r="W82" s="40">
        <f t="shared" si="7"/>
        <v>0</v>
      </c>
      <c r="X82" s="40">
        <f t="shared" si="7"/>
        <v>0</v>
      </c>
      <c r="Y82" s="40">
        <f t="shared" si="7"/>
        <v>0</v>
      </c>
      <c r="Z82" s="40">
        <f t="shared" si="7"/>
        <v>0</v>
      </c>
      <c r="AA82" s="40">
        <f t="shared" si="7"/>
        <v>0</v>
      </c>
      <c r="AB82" s="41">
        <f t="shared" si="7"/>
        <v>0</v>
      </c>
    </row>
    <row r="83" spans="2:28" ht="17.25" thickTop="1" thickBot="1" x14ac:dyDescent="0.3">
      <c r="B83" s="42" t="str">
        <f t="shared" si="4"/>
        <v>10.12.2021</v>
      </c>
      <c r="C83" s="45">
        <f t="shared" si="5"/>
        <v>11</v>
      </c>
      <c r="D83" s="46">
        <f t="shared" si="6"/>
        <v>-81</v>
      </c>
      <c r="E83" s="51">
        <f t="shared" si="7"/>
        <v>0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-6</v>
      </c>
      <c r="L83" s="40">
        <f t="shared" si="7"/>
        <v>-6</v>
      </c>
      <c r="M83" s="40">
        <f t="shared" si="7"/>
        <v>0</v>
      </c>
      <c r="N83" s="40">
        <f t="shared" si="7"/>
        <v>6</v>
      </c>
      <c r="O83" s="40">
        <f t="shared" si="7"/>
        <v>-8</v>
      </c>
      <c r="P83" s="40">
        <f t="shared" si="7"/>
        <v>-10</v>
      </c>
      <c r="Q83" s="40">
        <f t="shared" si="7"/>
        <v>-10</v>
      </c>
      <c r="R83" s="40">
        <f t="shared" si="7"/>
        <v>-10</v>
      </c>
      <c r="S83" s="40">
        <f t="shared" si="7"/>
        <v>0</v>
      </c>
      <c r="T83" s="40">
        <f t="shared" si="7"/>
        <v>0</v>
      </c>
      <c r="U83" s="40">
        <f t="shared" si="7"/>
        <v>-13</v>
      </c>
      <c r="V83" s="40">
        <f t="shared" si="7"/>
        <v>-4</v>
      </c>
      <c r="W83" s="40">
        <f t="shared" si="7"/>
        <v>0</v>
      </c>
      <c r="X83" s="40">
        <f t="shared" si="7"/>
        <v>5</v>
      </c>
      <c r="Y83" s="40">
        <f t="shared" si="7"/>
        <v>-4</v>
      </c>
      <c r="Z83" s="40">
        <f t="shared" si="7"/>
        <v>-10</v>
      </c>
      <c r="AA83" s="40">
        <f t="shared" si="7"/>
        <v>0</v>
      </c>
      <c r="AB83" s="41">
        <f t="shared" si="7"/>
        <v>0</v>
      </c>
    </row>
    <row r="84" spans="2:28" ht="17.25" thickTop="1" thickBot="1" x14ac:dyDescent="0.3">
      <c r="B84" s="42" t="str">
        <f t="shared" si="4"/>
        <v>11.12.2021</v>
      </c>
      <c r="C84" s="45">
        <f t="shared" si="5"/>
        <v>54</v>
      </c>
      <c r="D84" s="46">
        <f t="shared" si="6"/>
        <v>-37</v>
      </c>
      <c r="E84" s="51">
        <f t="shared" si="7"/>
        <v>0</v>
      </c>
      <c r="F84" s="40">
        <f t="shared" si="7"/>
        <v>0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0</v>
      </c>
      <c r="K84" s="40">
        <f t="shared" si="7"/>
        <v>0</v>
      </c>
      <c r="L84" s="40">
        <f t="shared" si="7"/>
        <v>0</v>
      </c>
      <c r="M84" s="40">
        <f t="shared" si="7"/>
        <v>-5</v>
      </c>
      <c r="N84" s="40">
        <f t="shared" si="7"/>
        <v>0</v>
      </c>
      <c r="O84" s="40">
        <f t="shared" si="7"/>
        <v>0</v>
      </c>
      <c r="P84" s="40">
        <f t="shared" si="7"/>
        <v>0</v>
      </c>
      <c r="Q84" s="40">
        <f t="shared" si="7"/>
        <v>0</v>
      </c>
      <c r="R84" s="40">
        <f t="shared" si="7"/>
        <v>-13</v>
      </c>
      <c r="S84" s="40">
        <f t="shared" si="7"/>
        <v>-19</v>
      </c>
      <c r="T84" s="40">
        <f t="shared" si="7"/>
        <v>0</v>
      </c>
      <c r="U84" s="40">
        <f t="shared" si="7"/>
        <v>0</v>
      </c>
      <c r="V84" s="40">
        <f t="shared" si="7"/>
        <v>0</v>
      </c>
      <c r="W84" s="40">
        <f t="shared" si="7"/>
        <v>0</v>
      </c>
      <c r="X84" s="40">
        <f t="shared" si="7"/>
        <v>0</v>
      </c>
      <c r="Y84" s="40">
        <f t="shared" si="7"/>
        <v>20</v>
      </c>
      <c r="Z84" s="40">
        <f t="shared" si="7"/>
        <v>34</v>
      </c>
      <c r="AA84" s="40">
        <f t="shared" si="7"/>
        <v>0</v>
      </c>
      <c r="AB84" s="41">
        <f t="shared" si="7"/>
        <v>0</v>
      </c>
    </row>
    <row r="85" spans="2:28" ht="17.25" thickTop="1" thickBot="1" x14ac:dyDescent="0.3">
      <c r="B85" s="42" t="str">
        <f t="shared" si="4"/>
        <v>12.12.2021</v>
      </c>
      <c r="C85" s="45">
        <f t="shared" si="5"/>
        <v>42</v>
      </c>
      <c r="D85" s="46">
        <f t="shared" si="6"/>
        <v>0</v>
      </c>
      <c r="E85" s="51">
        <f t="shared" si="7"/>
        <v>30</v>
      </c>
      <c r="F85" s="40">
        <f t="shared" si="7"/>
        <v>0</v>
      </c>
      <c r="G85" s="40">
        <f t="shared" si="7"/>
        <v>12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0</v>
      </c>
      <c r="L85" s="40">
        <f t="shared" si="7"/>
        <v>0</v>
      </c>
      <c r="M85" s="40">
        <f t="shared" si="7"/>
        <v>0</v>
      </c>
      <c r="N85" s="40">
        <f t="shared" si="7"/>
        <v>0</v>
      </c>
      <c r="O85" s="40">
        <f t="shared" si="7"/>
        <v>0</v>
      </c>
      <c r="P85" s="40">
        <f t="shared" si="7"/>
        <v>0</v>
      </c>
      <c r="Q85" s="40">
        <f t="shared" si="7"/>
        <v>0</v>
      </c>
      <c r="R85" s="40">
        <f t="shared" si="7"/>
        <v>0</v>
      </c>
      <c r="S85" s="40">
        <f t="shared" si="7"/>
        <v>0</v>
      </c>
      <c r="T85" s="40">
        <f t="shared" ref="T85:AB85" si="8">T15+T50</f>
        <v>0</v>
      </c>
      <c r="U85" s="40">
        <f t="shared" si="8"/>
        <v>0</v>
      </c>
      <c r="V85" s="40">
        <f t="shared" si="8"/>
        <v>0</v>
      </c>
      <c r="W85" s="40">
        <f t="shared" si="8"/>
        <v>0</v>
      </c>
      <c r="X85" s="40">
        <f t="shared" si="8"/>
        <v>0</v>
      </c>
      <c r="Y85" s="40">
        <f t="shared" si="8"/>
        <v>0</v>
      </c>
      <c r="Z85" s="40">
        <f t="shared" si="8"/>
        <v>0</v>
      </c>
      <c r="AA85" s="40">
        <f t="shared" si="8"/>
        <v>0</v>
      </c>
      <c r="AB85" s="41">
        <f t="shared" si="8"/>
        <v>0</v>
      </c>
    </row>
    <row r="86" spans="2:28" ht="17.25" thickTop="1" thickBot="1" x14ac:dyDescent="0.3">
      <c r="B86" s="42" t="str">
        <f t="shared" si="4"/>
        <v>13.12.2021</v>
      </c>
      <c r="C86" s="45">
        <f t="shared" si="5"/>
        <v>264</v>
      </c>
      <c r="D86" s="46">
        <f t="shared" si="6"/>
        <v>0</v>
      </c>
      <c r="E86" s="51">
        <f t="shared" ref="E86:AB96" si="9">E16+E51</f>
        <v>10</v>
      </c>
      <c r="F86" s="40">
        <f t="shared" si="9"/>
        <v>40</v>
      </c>
      <c r="G86" s="40">
        <f t="shared" si="9"/>
        <v>40</v>
      </c>
      <c r="H86" s="40">
        <f t="shared" si="9"/>
        <v>20</v>
      </c>
      <c r="I86" s="40">
        <f t="shared" si="9"/>
        <v>0</v>
      </c>
      <c r="J86" s="40">
        <f t="shared" si="9"/>
        <v>0</v>
      </c>
      <c r="K86" s="40">
        <f t="shared" si="9"/>
        <v>26</v>
      </c>
      <c r="L86" s="40">
        <f t="shared" si="9"/>
        <v>40</v>
      </c>
      <c r="M86" s="40">
        <f t="shared" si="9"/>
        <v>40</v>
      </c>
      <c r="N86" s="40">
        <f t="shared" si="9"/>
        <v>11</v>
      </c>
      <c r="O86" s="40">
        <f t="shared" si="9"/>
        <v>16</v>
      </c>
      <c r="P86" s="40">
        <f t="shared" si="9"/>
        <v>10</v>
      </c>
      <c r="Q86" s="40">
        <f t="shared" si="9"/>
        <v>11</v>
      </c>
      <c r="R86" s="40">
        <f t="shared" si="9"/>
        <v>0</v>
      </c>
      <c r="S86" s="40">
        <f t="shared" si="9"/>
        <v>0</v>
      </c>
      <c r="T86" s="40">
        <f t="shared" si="9"/>
        <v>0</v>
      </c>
      <c r="U86" s="40">
        <f t="shared" si="9"/>
        <v>0</v>
      </c>
      <c r="V86" s="40">
        <f t="shared" si="9"/>
        <v>0</v>
      </c>
      <c r="W86" s="40">
        <f t="shared" si="9"/>
        <v>0</v>
      </c>
      <c r="X86" s="40">
        <f t="shared" si="9"/>
        <v>0</v>
      </c>
      <c r="Y86" s="40">
        <f t="shared" si="9"/>
        <v>0</v>
      </c>
      <c r="Z86" s="40">
        <f t="shared" si="9"/>
        <v>0</v>
      </c>
      <c r="AA86" s="40">
        <f t="shared" si="9"/>
        <v>0</v>
      </c>
      <c r="AB86" s="41">
        <f t="shared" si="9"/>
        <v>0</v>
      </c>
    </row>
    <row r="87" spans="2:28" ht="17.25" thickTop="1" thickBot="1" x14ac:dyDescent="0.3">
      <c r="B87" s="42" t="str">
        <f t="shared" si="4"/>
        <v>14.12.2021</v>
      </c>
      <c r="C87" s="45">
        <f t="shared" si="5"/>
        <v>60</v>
      </c>
      <c r="D87" s="46">
        <f t="shared" si="6"/>
        <v>0</v>
      </c>
      <c r="E87" s="39">
        <f t="shared" si="9"/>
        <v>0</v>
      </c>
      <c r="F87" s="40">
        <f t="shared" si="9"/>
        <v>0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0</v>
      </c>
      <c r="L87" s="40">
        <f t="shared" si="9"/>
        <v>0</v>
      </c>
      <c r="M87" s="40">
        <f t="shared" si="9"/>
        <v>0</v>
      </c>
      <c r="N87" s="40">
        <f t="shared" si="9"/>
        <v>0</v>
      </c>
      <c r="O87" s="40">
        <f t="shared" si="9"/>
        <v>0</v>
      </c>
      <c r="P87" s="40">
        <f t="shared" si="9"/>
        <v>0</v>
      </c>
      <c r="Q87" s="40">
        <f t="shared" si="9"/>
        <v>0</v>
      </c>
      <c r="R87" s="40">
        <f t="shared" si="9"/>
        <v>0</v>
      </c>
      <c r="S87" s="40">
        <f t="shared" si="9"/>
        <v>0</v>
      </c>
      <c r="T87" s="40">
        <f t="shared" si="9"/>
        <v>0</v>
      </c>
      <c r="U87" s="40">
        <f t="shared" si="9"/>
        <v>10</v>
      </c>
      <c r="V87" s="40">
        <f t="shared" si="9"/>
        <v>0</v>
      </c>
      <c r="W87" s="40">
        <f t="shared" si="9"/>
        <v>0</v>
      </c>
      <c r="X87" s="40">
        <f t="shared" si="9"/>
        <v>15</v>
      </c>
      <c r="Y87" s="40">
        <f t="shared" si="9"/>
        <v>15</v>
      </c>
      <c r="Z87" s="40">
        <f t="shared" si="9"/>
        <v>15</v>
      </c>
      <c r="AA87" s="40">
        <f t="shared" si="9"/>
        <v>5</v>
      </c>
      <c r="AB87" s="41">
        <f t="shared" si="9"/>
        <v>0</v>
      </c>
    </row>
    <row r="88" spans="2:28" ht="17.25" thickTop="1" thickBot="1" x14ac:dyDescent="0.3">
      <c r="B88" s="42" t="str">
        <f t="shared" si="4"/>
        <v>15.12.2021</v>
      </c>
      <c r="C88" s="45">
        <f t="shared" si="5"/>
        <v>53</v>
      </c>
      <c r="D88" s="46">
        <f t="shared" si="6"/>
        <v>0</v>
      </c>
      <c r="E88" s="51">
        <f t="shared" si="9"/>
        <v>10</v>
      </c>
      <c r="F88" s="40">
        <f t="shared" si="9"/>
        <v>0</v>
      </c>
      <c r="G88" s="40">
        <f t="shared" si="9"/>
        <v>0</v>
      </c>
      <c r="H88" s="40">
        <f t="shared" si="9"/>
        <v>0</v>
      </c>
      <c r="I88" s="40">
        <f t="shared" si="9"/>
        <v>0</v>
      </c>
      <c r="J88" s="40">
        <f t="shared" si="9"/>
        <v>0</v>
      </c>
      <c r="K88" s="40">
        <f t="shared" si="9"/>
        <v>0</v>
      </c>
      <c r="L88" s="40">
        <f t="shared" si="9"/>
        <v>0</v>
      </c>
      <c r="M88" s="40">
        <f t="shared" si="9"/>
        <v>10</v>
      </c>
      <c r="N88" s="40">
        <f t="shared" si="9"/>
        <v>0</v>
      </c>
      <c r="O88" s="40">
        <f t="shared" si="9"/>
        <v>0</v>
      </c>
      <c r="P88" s="40">
        <f t="shared" si="9"/>
        <v>10</v>
      </c>
      <c r="Q88" s="40">
        <f t="shared" si="9"/>
        <v>10</v>
      </c>
      <c r="R88" s="40">
        <f t="shared" si="9"/>
        <v>5</v>
      </c>
      <c r="S88" s="40">
        <f t="shared" si="9"/>
        <v>8</v>
      </c>
      <c r="T88" s="40">
        <f t="shared" si="9"/>
        <v>0</v>
      </c>
      <c r="U88" s="40">
        <f t="shared" si="9"/>
        <v>0</v>
      </c>
      <c r="V88" s="40">
        <f t="shared" si="9"/>
        <v>0</v>
      </c>
      <c r="W88" s="40">
        <f t="shared" si="9"/>
        <v>0</v>
      </c>
      <c r="X88" s="40">
        <f t="shared" si="9"/>
        <v>0</v>
      </c>
      <c r="Y88" s="40">
        <f t="shared" si="9"/>
        <v>0</v>
      </c>
      <c r="Z88" s="40">
        <f t="shared" si="9"/>
        <v>0</v>
      </c>
      <c r="AA88" s="40">
        <f t="shared" si="9"/>
        <v>0</v>
      </c>
      <c r="AB88" s="41">
        <f t="shared" si="9"/>
        <v>0</v>
      </c>
    </row>
    <row r="89" spans="2:28" ht="17.25" thickTop="1" thickBot="1" x14ac:dyDescent="0.3">
      <c r="B89" s="42" t="str">
        <f t="shared" si="4"/>
        <v>16.12.2021</v>
      </c>
      <c r="C89" s="45">
        <f t="shared" si="5"/>
        <v>28</v>
      </c>
      <c r="D89" s="46">
        <f t="shared" si="6"/>
        <v>0</v>
      </c>
      <c r="E89" s="51">
        <f t="shared" si="9"/>
        <v>0</v>
      </c>
      <c r="F89" s="40">
        <f t="shared" si="9"/>
        <v>0</v>
      </c>
      <c r="G89" s="40">
        <f t="shared" si="9"/>
        <v>9</v>
      </c>
      <c r="H89" s="40">
        <f t="shared" si="9"/>
        <v>0</v>
      </c>
      <c r="I89" s="40">
        <f t="shared" si="9"/>
        <v>0</v>
      </c>
      <c r="J89" s="40">
        <f t="shared" si="9"/>
        <v>0</v>
      </c>
      <c r="K89" s="40">
        <f t="shared" si="9"/>
        <v>0</v>
      </c>
      <c r="L89" s="40">
        <f t="shared" si="9"/>
        <v>0</v>
      </c>
      <c r="M89" s="40">
        <f t="shared" si="9"/>
        <v>0</v>
      </c>
      <c r="N89" s="40">
        <f t="shared" si="9"/>
        <v>0</v>
      </c>
      <c r="O89" s="40">
        <f t="shared" si="9"/>
        <v>0</v>
      </c>
      <c r="P89" s="40">
        <f t="shared" si="9"/>
        <v>0</v>
      </c>
      <c r="Q89" s="40">
        <f t="shared" si="9"/>
        <v>0</v>
      </c>
      <c r="R89" s="40">
        <f t="shared" si="9"/>
        <v>0</v>
      </c>
      <c r="S89" s="40">
        <f t="shared" si="9"/>
        <v>9</v>
      </c>
      <c r="T89" s="40">
        <f t="shared" si="9"/>
        <v>0</v>
      </c>
      <c r="U89" s="40">
        <f t="shared" si="9"/>
        <v>0</v>
      </c>
      <c r="V89" s="40">
        <f t="shared" si="9"/>
        <v>0</v>
      </c>
      <c r="W89" s="40">
        <f t="shared" si="9"/>
        <v>0</v>
      </c>
      <c r="X89" s="40">
        <f t="shared" si="9"/>
        <v>0</v>
      </c>
      <c r="Y89" s="40">
        <f t="shared" si="9"/>
        <v>0</v>
      </c>
      <c r="Z89" s="40">
        <f t="shared" si="9"/>
        <v>0</v>
      </c>
      <c r="AA89" s="40">
        <f t="shared" si="9"/>
        <v>0</v>
      </c>
      <c r="AB89" s="41">
        <f t="shared" si="9"/>
        <v>10</v>
      </c>
    </row>
    <row r="90" spans="2:28" ht="17.25" thickTop="1" thickBot="1" x14ac:dyDescent="0.3">
      <c r="B90" s="42" t="str">
        <f t="shared" si="4"/>
        <v>17.12.2021</v>
      </c>
      <c r="C90" s="45">
        <f t="shared" si="5"/>
        <v>10</v>
      </c>
      <c r="D90" s="46">
        <f t="shared" si="6"/>
        <v>-102</v>
      </c>
      <c r="E90" s="51">
        <f t="shared" si="9"/>
        <v>-6</v>
      </c>
      <c r="F90" s="40">
        <f t="shared" si="9"/>
        <v>-3</v>
      </c>
      <c r="G90" s="40">
        <f t="shared" si="9"/>
        <v>-15</v>
      </c>
      <c r="H90" s="40">
        <f t="shared" si="9"/>
        <v>-20</v>
      </c>
      <c r="I90" s="40">
        <f t="shared" si="9"/>
        <v>-15</v>
      </c>
      <c r="J90" s="40">
        <f t="shared" si="9"/>
        <v>-20</v>
      </c>
      <c r="K90" s="40">
        <f t="shared" si="9"/>
        <v>0</v>
      </c>
      <c r="L90" s="40">
        <f t="shared" si="9"/>
        <v>0</v>
      </c>
      <c r="M90" s="40">
        <f t="shared" si="9"/>
        <v>0</v>
      </c>
      <c r="N90" s="40">
        <f t="shared" si="9"/>
        <v>0</v>
      </c>
      <c r="O90" s="40">
        <f t="shared" si="9"/>
        <v>0</v>
      </c>
      <c r="P90" s="40">
        <f t="shared" si="9"/>
        <v>0</v>
      </c>
      <c r="Q90" s="40">
        <f t="shared" si="9"/>
        <v>0</v>
      </c>
      <c r="R90" s="40">
        <f t="shared" si="9"/>
        <v>0</v>
      </c>
      <c r="S90" s="40">
        <f t="shared" si="9"/>
        <v>-23</v>
      </c>
      <c r="T90" s="40">
        <f t="shared" si="9"/>
        <v>0</v>
      </c>
      <c r="U90" s="40">
        <f t="shared" si="9"/>
        <v>0</v>
      </c>
      <c r="V90" s="40">
        <f t="shared" si="9"/>
        <v>0</v>
      </c>
      <c r="W90" s="40">
        <f t="shared" si="9"/>
        <v>5</v>
      </c>
      <c r="X90" s="40">
        <f t="shared" si="9"/>
        <v>5</v>
      </c>
      <c r="Y90" s="40">
        <f t="shared" si="9"/>
        <v>0</v>
      </c>
      <c r="Z90" s="40">
        <f t="shared" si="9"/>
        <v>0</v>
      </c>
      <c r="AA90" s="40">
        <f t="shared" si="9"/>
        <v>0</v>
      </c>
      <c r="AB90" s="41">
        <f t="shared" si="9"/>
        <v>0</v>
      </c>
    </row>
    <row r="91" spans="2:28" ht="17.25" thickTop="1" thickBot="1" x14ac:dyDescent="0.3">
      <c r="B91" s="42" t="str">
        <f t="shared" si="4"/>
        <v>18.12.2021</v>
      </c>
      <c r="C91" s="45">
        <f t="shared" si="5"/>
        <v>116</v>
      </c>
      <c r="D91" s="46">
        <f t="shared" si="6"/>
        <v>0</v>
      </c>
      <c r="E91" s="51">
        <f t="shared" si="9"/>
        <v>0</v>
      </c>
      <c r="F91" s="40">
        <f t="shared" si="9"/>
        <v>0</v>
      </c>
      <c r="G91" s="40">
        <f t="shared" si="9"/>
        <v>5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0</v>
      </c>
      <c r="L91" s="40">
        <f t="shared" si="9"/>
        <v>0</v>
      </c>
      <c r="M91" s="40">
        <f t="shared" si="9"/>
        <v>1</v>
      </c>
      <c r="N91" s="40">
        <f t="shared" si="9"/>
        <v>15</v>
      </c>
      <c r="O91" s="40">
        <f t="shared" si="9"/>
        <v>10</v>
      </c>
      <c r="P91" s="40">
        <f t="shared" si="9"/>
        <v>10</v>
      </c>
      <c r="Q91" s="40">
        <f t="shared" si="9"/>
        <v>0</v>
      </c>
      <c r="R91" s="40">
        <f t="shared" si="9"/>
        <v>10</v>
      </c>
      <c r="S91" s="40">
        <f t="shared" si="9"/>
        <v>10</v>
      </c>
      <c r="T91" s="40">
        <f t="shared" si="9"/>
        <v>10</v>
      </c>
      <c r="U91" s="40">
        <f t="shared" si="9"/>
        <v>0</v>
      </c>
      <c r="V91" s="40">
        <f t="shared" si="9"/>
        <v>5</v>
      </c>
      <c r="W91" s="40">
        <f t="shared" si="9"/>
        <v>0</v>
      </c>
      <c r="X91" s="40">
        <f t="shared" si="9"/>
        <v>10</v>
      </c>
      <c r="Y91" s="40">
        <f t="shared" si="9"/>
        <v>10</v>
      </c>
      <c r="Z91" s="40">
        <f t="shared" si="9"/>
        <v>20</v>
      </c>
      <c r="AA91" s="40">
        <f t="shared" si="9"/>
        <v>0</v>
      </c>
      <c r="AB91" s="41">
        <f t="shared" si="9"/>
        <v>0</v>
      </c>
    </row>
    <row r="92" spans="2:28" ht="17.25" thickTop="1" thickBot="1" x14ac:dyDescent="0.3">
      <c r="B92" s="42" t="str">
        <f t="shared" si="4"/>
        <v>19.12.2021</v>
      </c>
      <c r="C92" s="45">
        <f t="shared" si="5"/>
        <v>83</v>
      </c>
      <c r="D92" s="46">
        <f t="shared" si="6"/>
        <v>0</v>
      </c>
      <c r="E92" s="51">
        <f t="shared" si="9"/>
        <v>0</v>
      </c>
      <c r="F92" s="40">
        <f t="shared" si="9"/>
        <v>0</v>
      </c>
      <c r="G92" s="40">
        <f t="shared" si="9"/>
        <v>0</v>
      </c>
      <c r="H92" s="40">
        <f t="shared" si="9"/>
        <v>20</v>
      </c>
      <c r="I92" s="40">
        <f t="shared" si="9"/>
        <v>20</v>
      </c>
      <c r="J92" s="40">
        <f t="shared" si="9"/>
        <v>20</v>
      </c>
      <c r="K92" s="40">
        <f t="shared" si="9"/>
        <v>0</v>
      </c>
      <c r="L92" s="40">
        <f t="shared" si="9"/>
        <v>3</v>
      </c>
      <c r="M92" s="40">
        <f t="shared" si="9"/>
        <v>0</v>
      </c>
      <c r="N92" s="40">
        <f t="shared" si="9"/>
        <v>0</v>
      </c>
      <c r="O92" s="40">
        <f t="shared" si="9"/>
        <v>4</v>
      </c>
      <c r="P92" s="40">
        <f t="shared" si="9"/>
        <v>10</v>
      </c>
      <c r="Q92" s="40">
        <f t="shared" si="9"/>
        <v>0</v>
      </c>
      <c r="R92" s="40">
        <f t="shared" si="9"/>
        <v>0</v>
      </c>
      <c r="S92" s="40">
        <f t="shared" si="9"/>
        <v>0</v>
      </c>
      <c r="T92" s="40">
        <f t="shared" si="9"/>
        <v>0</v>
      </c>
      <c r="U92" s="40">
        <f t="shared" si="9"/>
        <v>0</v>
      </c>
      <c r="V92" s="40">
        <f t="shared" si="9"/>
        <v>0</v>
      </c>
      <c r="W92" s="40">
        <f t="shared" si="9"/>
        <v>0</v>
      </c>
      <c r="X92" s="40">
        <f t="shared" si="9"/>
        <v>0</v>
      </c>
      <c r="Y92" s="40">
        <f t="shared" si="9"/>
        <v>0</v>
      </c>
      <c r="Z92" s="40">
        <f t="shared" si="9"/>
        <v>0</v>
      </c>
      <c r="AA92" s="40">
        <f t="shared" si="9"/>
        <v>0</v>
      </c>
      <c r="AB92" s="41">
        <f t="shared" si="9"/>
        <v>6</v>
      </c>
    </row>
    <row r="93" spans="2:28" ht="17.25" thickTop="1" thickBot="1" x14ac:dyDescent="0.3">
      <c r="B93" s="42" t="str">
        <f t="shared" si="4"/>
        <v>20.12.2021</v>
      </c>
      <c r="C93" s="45">
        <f t="shared" si="5"/>
        <v>208</v>
      </c>
      <c r="D93" s="46">
        <f t="shared" si="6"/>
        <v>0</v>
      </c>
      <c r="E93" s="51">
        <f t="shared" si="9"/>
        <v>0</v>
      </c>
      <c r="F93" s="40">
        <f t="shared" si="9"/>
        <v>0</v>
      </c>
      <c r="G93" s="40">
        <f t="shared" si="9"/>
        <v>20</v>
      </c>
      <c r="H93" s="40">
        <f t="shared" si="9"/>
        <v>20</v>
      </c>
      <c r="I93" s="40">
        <f t="shared" si="9"/>
        <v>20</v>
      </c>
      <c r="J93" s="40">
        <f t="shared" si="9"/>
        <v>23</v>
      </c>
      <c r="K93" s="40">
        <f t="shared" si="9"/>
        <v>0</v>
      </c>
      <c r="L93" s="40">
        <f t="shared" si="9"/>
        <v>0</v>
      </c>
      <c r="M93" s="40">
        <f t="shared" si="9"/>
        <v>5</v>
      </c>
      <c r="N93" s="40">
        <f t="shared" si="9"/>
        <v>10</v>
      </c>
      <c r="O93" s="40">
        <f t="shared" si="9"/>
        <v>0</v>
      </c>
      <c r="P93" s="40">
        <f t="shared" si="9"/>
        <v>10</v>
      </c>
      <c r="Q93" s="40">
        <f t="shared" si="9"/>
        <v>15</v>
      </c>
      <c r="R93" s="40">
        <f t="shared" si="9"/>
        <v>10</v>
      </c>
      <c r="S93" s="40">
        <f t="shared" si="9"/>
        <v>0</v>
      </c>
      <c r="T93" s="40">
        <f t="shared" si="9"/>
        <v>0</v>
      </c>
      <c r="U93" s="40">
        <f t="shared" si="9"/>
        <v>25</v>
      </c>
      <c r="V93" s="40">
        <f t="shared" si="9"/>
        <v>5</v>
      </c>
      <c r="W93" s="40">
        <f t="shared" si="9"/>
        <v>0</v>
      </c>
      <c r="X93" s="40">
        <f t="shared" si="9"/>
        <v>5</v>
      </c>
      <c r="Y93" s="40">
        <f t="shared" si="9"/>
        <v>15</v>
      </c>
      <c r="Z93" s="40">
        <f t="shared" si="9"/>
        <v>20</v>
      </c>
      <c r="AA93" s="40">
        <f t="shared" si="9"/>
        <v>0</v>
      </c>
      <c r="AB93" s="41">
        <f t="shared" si="9"/>
        <v>5</v>
      </c>
    </row>
    <row r="94" spans="2:28" ht="17.25" thickTop="1" thickBot="1" x14ac:dyDescent="0.3">
      <c r="B94" s="42" t="str">
        <f t="shared" si="4"/>
        <v>21.12.2021</v>
      </c>
      <c r="C94" s="45">
        <f t="shared" si="5"/>
        <v>209</v>
      </c>
      <c r="D94" s="46">
        <f t="shared" si="6"/>
        <v>0</v>
      </c>
      <c r="E94" s="51">
        <f t="shared" si="9"/>
        <v>0</v>
      </c>
      <c r="F94" s="40">
        <f t="shared" si="9"/>
        <v>0</v>
      </c>
      <c r="G94" s="40">
        <f t="shared" si="9"/>
        <v>8</v>
      </c>
      <c r="H94" s="40">
        <f t="shared" si="9"/>
        <v>20</v>
      </c>
      <c r="I94" s="40">
        <f t="shared" si="9"/>
        <v>52</v>
      </c>
      <c r="J94" s="40">
        <f t="shared" si="9"/>
        <v>40</v>
      </c>
      <c r="K94" s="40">
        <f t="shared" si="9"/>
        <v>20</v>
      </c>
      <c r="L94" s="40">
        <f t="shared" si="9"/>
        <v>0</v>
      </c>
      <c r="M94" s="40">
        <f t="shared" si="9"/>
        <v>10</v>
      </c>
      <c r="N94" s="40">
        <f t="shared" si="9"/>
        <v>10</v>
      </c>
      <c r="O94" s="40">
        <f t="shared" si="9"/>
        <v>10</v>
      </c>
      <c r="P94" s="40">
        <f t="shared" si="9"/>
        <v>0</v>
      </c>
      <c r="Q94" s="40">
        <f t="shared" si="9"/>
        <v>0</v>
      </c>
      <c r="R94" s="40">
        <f t="shared" si="9"/>
        <v>0</v>
      </c>
      <c r="S94" s="40">
        <f t="shared" si="9"/>
        <v>9</v>
      </c>
      <c r="T94" s="40">
        <f t="shared" si="9"/>
        <v>10</v>
      </c>
      <c r="U94" s="40">
        <f t="shared" si="9"/>
        <v>0</v>
      </c>
      <c r="V94" s="40">
        <f t="shared" si="9"/>
        <v>0</v>
      </c>
      <c r="W94" s="40">
        <f t="shared" si="9"/>
        <v>0</v>
      </c>
      <c r="X94" s="40">
        <f t="shared" si="9"/>
        <v>10</v>
      </c>
      <c r="Y94" s="40">
        <f t="shared" si="9"/>
        <v>0</v>
      </c>
      <c r="Z94" s="40">
        <f t="shared" si="9"/>
        <v>5</v>
      </c>
      <c r="AA94" s="40">
        <f t="shared" si="9"/>
        <v>5</v>
      </c>
      <c r="AB94" s="41">
        <f t="shared" si="9"/>
        <v>0</v>
      </c>
    </row>
    <row r="95" spans="2:28" ht="17.25" thickTop="1" thickBot="1" x14ac:dyDescent="0.3">
      <c r="B95" s="42" t="str">
        <f t="shared" si="4"/>
        <v>22.12.2021</v>
      </c>
      <c r="C95" s="45">
        <f t="shared" si="5"/>
        <v>66</v>
      </c>
      <c r="D95" s="46">
        <f t="shared" si="6"/>
        <v>0</v>
      </c>
      <c r="E95" s="51">
        <f t="shared" si="9"/>
        <v>0</v>
      </c>
      <c r="F95" s="40">
        <f t="shared" si="9"/>
        <v>5</v>
      </c>
      <c r="G95" s="40">
        <f t="shared" si="9"/>
        <v>0</v>
      </c>
      <c r="H95" s="40">
        <f t="shared" si="9"/>
        <v>13</v>
      </c>
      <c r="I95" s="40">
        <f t="shared" si="9"/>
        <v>19</v>
      </c>
      <c r="J95" s="40">
        <f t="shared" si="9"/>
        <v>0</v>
      </c>
      <c r="K95" s="40">
        <f t="shared" si="9"/>
        <v>0</v>
      </c>
      <c r="L95" s="40">
        <f t="shared" si="9"/>
        <v>4</v>
      </c>
      <c r="M95" s="40">
        <f t="shared" si="9"/>
        <v>10</v>
      </c>
      <c r="N95" s="40">
        <f t="shared" si="9"/>
        <v>5</v>
      </c>
      <c r="O95" s="40">
        <f t="shared" si="9"/>
        <v>0</v>
      </c>
      <c r="P95" s="40">
        <f t="shared" si="9"/>
        <v>5</v>
      </c>
      <c r="Q95" s="40">
        <f t="shared" si="9"/>
        <v>0</v>
      </c>
      <c r="R95" s="40">
        <f t="shared" si="9"/>
        <v>0</v>
      </c>
      <c r="S95" s="40">
        <f t="shared" si="9"/>
        <v>5</v>
      </c>
      <c r="T95" s="40">
        <f t="shared" si="9"/>
        <v>0</v>
      </c>
      <c r="U95" s="40">
        <f t="shared" si="9"/>
        <v>0</v>
      </c>
      <c r="V95" s="40">
        <f t="shared" si="9"/>
        <v>0</v>
      </c>
      <c r="W95" s="40">
        <f t="shared" si="9"/>
        <v>0</v>
      </c>
      <c r="X95" s="40">
        <f t="shared" si="9"/>
        <v>0</v>
      </c>
      <c r="Y95" s="40">
        <f t="shared" si="9"/>
        <v>0</v>
      </c>
      <c r="Z95" s="40">
        <f t="shared" si="9"/>
        <v>0</v>
      </c>
      <c r="AA95" s="40">
        <f t="shared" si="9"/>
        <v>0</v>
      </c>
      <c r="AB95" s="41">
        <f t="shared" si="9"/>
        <v>0</v>
      </c>
    </row>
    <row r="96" spans="2:28" ht="17.25" thickTop="1" thickBot="1" x14ac:dyDescent="0.3">
      <c r="B96" s="42" t="str">
        <f t="shared" si="4"/>
        <v>23.12.2021</v>
      </c>
      <c r="C96" s="45">
        <f t="shared" si="5"/>
        <v>201</v>
      </c>
      <c r="D96" s="46">
        <f t="shared" si="6"/>
        <v>0</v>
      </c>
      <c r="E96" s="51">
        <f t="shared" si="9"/>
        <v>0</v>
      </c>
      <c r="F96" s="40">
        <f t="shared" si="9"/>
        <v>0</v>
      </c>
      <c r="G96" s="40">
        <f t="shared" si="9"/>
        <v>5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3</v>
      </c>
      <c r="L96" s="40">
        <f t="shared" si="9"/>
        <v>0</v>
      </c>
      <c r="M96" s="40">
        <f t="shared" si="9"/>
        <v>10</v>
      </c>
      <c r="N96" s="40">
        <f t="shared" si="9"/>
        <v>0</v>
      </c>
      <c r="O96" s="40">
        <f t="shared" si="9"/>
        <v>10</v>
      </c>
      <c r="P96" s="40">
        <f t="shared" si="9"/>
        <v>0</v>
      </c>
      <c r="Q96" s="40">
        <f t="shared" si="9"/>
        <v>5</v>
      </c>
      <c r="R96" s="40">
        <f t="shared" si="9"/>
        <v>5</v>
      </c>
      <c r="S96" s="40">
        <f t="shared" si="9"/>
        <v>15</v>
      </c>
      <c r="T96" s="40">
        <f t="shared" ref="T96:AB96" si="10">T26+T61</f>
        <v>30</v>
      </c>
      <c r="U96" s="40">
        <f t="shared" si="10"/>
        <v>20</v>
      </c>
      <c r="V96" s="40">
        <f t="shared" si="10"/>
        <v>25</v>
      </c>
      <c r="W96" s="40">
        <f t="shared" si="10"/>
        <v>0</v>
      </c>
      <c r="X96" s="40">
        <f t="shared" si="10"/>
        <v>0</v>
      </c>
      <c r="Y96" s="40">
        <f t="shared" si="10"/>
        <v>25</v>
      </c>
      <c r="Z96" s="40">
        <f t="shared" si="10"/>
        <v>25</v>
      </c>
      <c r="AA96" s="40">
        <f t="shared" si="10"/>
        <v>0</v>
      </c>
      <c r="AB96" s="41">
        <f t="shared" si="10"/>
        <v>23</v>
      </c>
    </row>
    <row r="97" spans="2:28" ht="17.25" thickTop="1" thickBot="1" x14ac:dyDescent="0.3">
      <c r="B97" s="42" t="str">
        <f t="shared" si="4"/>
        <v>24.12.2021</v>
      </c>
      <c r="C97" s="45">
        <f t="shared" si="5"/>
        <v>165</v>
      </c>
      <c r="D97" s="46">
        <f t="shared" si="6"/>
        <v>0</v>
      </c>
      <c r="E97" s="51">
        <f t="shared" ref="E97:AB104" si="11">E27+E62</f>
        <v>16</v>
      </c>
      <c r="F97" s="40">
        <f t="shared" si="11"/>
        <v>0</v>
      </c>
      <c r="G97" s="40">
        <f t="shared" si="11"/>
        <v>0</v>
      </c>
      <c r="H97" s="40">
        <f t="shared" si="11"/>
        <v>40</v>
      </c>
      <c r="I97" s="40">
        <f t="shared" si="11"/>
        <v>40</v>
      </c>
      <c r="J97" s="40">
        <f t="shared" si="11"/>
        <v>20</v>
      </c>
      <c r="K97" s="40">
        <f t="shared" si="11"/>
        <v>0</v>
      </c>
      <c r="L97" s="40">
        <f t="shared" si="11"/>
        <v>0</v>
      </c>
      <c r="M97" s="40">
        <f t="shared" si="11"/>
        <v>10</v>
      </c>
      <c r="N97" s="40">
        <f t="shared" si="11"/>
        <v>0</v>
      </c>
      <c r="O97" s="40">
        <f t="shared" si="11"/>
        <v>0</v>
      </c>
      <c r="P97" s="40">
        <f t="shared" si="11"/>
        <v>0</v>
      </c>
      <c r="Q97" s="40">
        <f t="shared" si="11"/>
        <v>20</v>
      </c>
      <c r="R97" s="40">
        <f t="shared" si="11"/>
        <v>12</v>
      </c>
      <c r="S97" s="40">
        <f t="shared" si="11"/>
        <v>0</v>
      </c>
      <c r="T97" s="40">
        <f t="shared" si="11"/>
        <v>0</v>
      </c>
      <c r="U97" s="40">
        <f t="shared" si="11"/>
        <v>0</v>
      </c>
      <c r="V97" s="40">
        <f t="shared" si="11"/>
        <v>4</v>
      </c>
      <c r="W97" s="40">
        <f t="shared" si="11"/>
        <v>0</v>
      </c>
      <c r="X97" s="40">
        <f t="shared" si="11"/>
        <v>0</v>
      </c>
      <c r="Y97" s="40">
        <f t="shared" si="11"/>
        <v>0</v>
      </c>
      <c r="Z97" s="40">
        <f t="shared" si="11"/>
        <v>0</v>
      </c>
      <c r="AA97" s="40">
        <f t="shared" si="11"/>
        <v>3</v>
      </c>
      <c r="AB97" s="41">
        <f t="shared" si="11"/>
        <v>0</v>
      </c>
    </row>
    <row r="98" spans="2:28" ht="17.25" thickTop="1" thickBot="1" x14ac:dyDescent="0.3">
      <c r="B98" s="42" t="str">
        <f t="shared" si="4"/>
        <v>25.12.2021</v>
      </c>
      <c r="C98" s="45">
        <f t="shared" si="5"/>
        <v>9</v>
      </c>
      <c r="D98" s="46">
        <f t="shared" si="6"/>
        <v>-128</v>
      </c>
      <c r="E98" s="51">
        <f t="shared" si="11"/>
        <v>0</v>
      </c>
      <c r="F98" s="40">
        <f t="shared" si="11"/>
        <v>0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0</v>
      </c>
      <c r="M98" s="40">
        <f t="shared" si="11"/>
        <v>9</v>
      </c>
      <c r="N98" s="40">
        <f t="shared" si="11"/>
        <v>0</v>
      </c>
      <c r="O98" s="40">
        <f t="shared" si="11"/>
        <v>0</v>
      </c>
      <c r="P98" s="40">
        <f t="shared" si="11"/>
        <v>0</v>
      </c>
      <c r="Q98" s="40">
        <f t="shared" si="11"/>
        <v>-16</v>
      </c>
      <c r="R98" s="40">
        <f t="shared" si="11"/>
        <v>-40</v>
      </c>
      <c r="S98" s="40">
        <f t="shared" si="11"/>
        <v>0</v>
      </c>
      <c r="T98" s="40">
        <f t="shared" si="11"/>
        <v>0</v>
      </c>
      <c r="U98" s="40">
        <f t="shared" si="11"/>
        <v>-21</v>
      </c>
      <c r="V98" s="40">
        <f t="shared" si="11"/>
        <v>0</v>
      </c>
      <c r="W98" s="40">
        <f t="shared" si="11"/>
        <v>0</v>
      </c>
      <c r="X98" s="40">
        <f t="shared" si="11"/>
        <v>0</v>
      </c>
      <c r="Y98" s="40">
        <f t="shared" si="11"/>
        <v>0</v>
      </c>
      <c r="Z98" s="40">
        <f t="shared" si="11"/>
        <v>-11</v>
      </c>
      <c r="AA98" s="40">
        <f t="shared" si="11"/>
        <v>-10</v>
      </c>
      <c r="AB98" s="41">
        <f t="shared" si="11"/>
        <v>-30</v>
      </c>
    </row>
    <row r="99" spans="2:28" ht="17.25" thickTop="1" thickBot="1" x14ac:dyDescent="0.3">
      <c r="B99" s="42" t="str">
        <f t="shared" si="4"/>
        <v>26.12.2021</v>
      </c>
      <c r="C99" s="45">
        <f t="shared" si="5"/>
        <v>14</v>
      </c>
      <c r="D99" s="46">
        <f t="shared" si="6"/>
        <v>-289</v>
      </c>
      <c r="E99" s="51">
        <f t="shared" si="11"/>
        <v>0</v>
      </c>
      <c r="F99" s="40">
        <f t="shared" si="11"/>
        <v>8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-15</v>
      </c>
      <c r="L99" s="40">
        <f t="shared" si="11"/>
        <v>-50</v>
      </c>
      <c r="M99" s="40">
        <f t="shared" si="11"/>
        <v>-19</v>
      </c>
      <c r="N99" s="40">
        <f t="shared" si="11"/>
        <v>0</v>
      </c>
      <c r="O99" s="40">
        <f t="shared" si="11"/>
        <v>0</v>
      </c>
      <c r="P99" s="40">
        <f t="shared" si="11"/>
        <v>0</v>
      </c>
      <c r="Q99" s="40">
        <f t="shared" si="11"/>
        <v>0</v>
      </c>
      <c r="R99" s="40">
        <f t="shared" si="11"/>
        <v>6</v>
      </c>
      <c r="S99" s="40">
        <f t="shared" si="11"/>
        <v>0</v>
      </c>
      <c r="T99" s="40">
        <f t="shared" si="11"/>
        <v>-31</v>
      </c>
      <c r="U99" s="40">
        <f t="shared" si="11"/>
        <v>0</v>
      </c>
      <c r="V99" s="40">
        <f t="shared" si="11"/>
        <v>0</v>
      </c>
      <c r="W99" s="40">
        <f t="shared" si="11"/>
        <v>-12</v>
      </c>
      <c r="X99" s="40">
        <f t="shared" si="11"/>
        <v>-25</v>
      </c>
      <c r="Y99" s="40">
        <f t="shared" si="11"/>
        <v>-40</v>
      </c>
      <c r="Z99" s="40">
        <f t="shared" si="11"/>
        <v>-40</v>
      </c>
      <c r="AA99" s="40">
        <f t="shared" si="11"/>
        <v>-40</v>
      </c>
      <c r="AB99" s="41">
        <f t="shared" si="11"/>
        <v>-17</v>
      </c>
    </row>
    <row r="100" spans="2:28" ht="17.25" thickTop="1" thickBot="1" x14ac:dyDescent="0.3">
      <c r="B100" s="42" t="str">
        <f t="shared" si="4"/>
        <v>27.12.2021</v>
      </c>
      <c r="C100" s="45">
        <f t="shared" si="5"/>
        <v>9</v>
      </c>
      <c r="D100" s="46">
        <f t="shared" si="6"/>
        <v>-486</v>
      </c>
      <c r="E100" s="51">
        <f t="shared" si="11"/>
        <v>-38</v>
      </c>
      <c r="F100" s="40">
        <f t="shared" si="11"/>
        <v>-34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-12</v>
      </c>
      <c r="L100" s="40">
        <f t="shared" si="11"/>
        <v>1</v>
      </c>
      <c r="M100" s="40">
        <f t="shared" si="11"/>
        <v>8</v>
      </c>
      <c r="N100" s="40">
        <f t="shared" si="11"/>
        <v>0</v>
      </c>
      <c r="O100" s="40">
        <f t="shared" si="11"/>
        <v>0</v>
      </c>
      <c r="P100" s="40">
        <f t="shared" si="11"/>
        <v>0</v>
      </c>
      <c r="Q100" s="40">
        <f t="shared" si="11"/>
        <v>0</v>
      </c>
      <c r="R100" s="40">
        <f t="shared" si="11"/>
        <v>0</v>
      </c>
      <c r="S100" s="40">
        <f t="shared" si="11"/>
        <v>0</v>
      </c>
      <c r="T100" s="40">
        <f t="shared" si="11"/>
        <v>-37</v>
      </c>
      <c r="U100" s="40">
        <f t="shared" si="11"/>
        <v>-46</v>
      </c>
      <c r="V100" s="40">
        <f t="shared" si="11"/>
        <v>-50</v>
      </c>
      <c r="W100" s="40">
        <f t="shared" si="11"/>
        <v>-29</v>
      </c>
      <c r="X100" s="40">
        <f t="shared" si="11"/>
        <v>-46</v>
      </c>
      <c r="Y100" s="40">
        <f t="shared" si="11"/>
        <v>-49</v>
      </c>
      <c r="Z100" s="40">
        <f t="shared" si="11"/>
        <v>-50</v>
      </c>
      <c r="AA100" s="40">
        <f t="shared" si="11"/>
        <v>-50</v>
      </c>
      <c r="AB100" s="41">
        <f t="shared" si="11"/>
        <v>-45</v>
      </c>
    </row>
    <row r="101" spans="2:28" ht="17.25" thickTop="1" thickBot="1" x14ac:dyDescent="0.3">
      <c r="B101" s="42" t="str">
        <f t="shared" si="4"/>
        <v>28.12.2021</v>
      </c>
      <c r="C101" s="45">
        <f t="shared" si="5"/>
        <v>24</v>
      </c>
      <c r="D101" s="46">
        <f t="shared" si="6"/>
        <v>-387</v>
      </c>
      <c r="E101" s="51">
        <f t="shared" si="11"/>
        <v>-50</v>
      </c>
      <c r="F101" s="40">
        <f t="shared" si="11"/>
        <v>-50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8</v>
      </c>
      <c r="N101" s="40">
        <f t="shared" si="11"/>
        <v>6</v>
      </c>
      <c r="O101" s="40">
        <f t="shared" si="11"/>
        <v>5</v>
      </c>
      <c r="P101" s="40">
        <f t="shared" si="11"/>
        <v>0</v>
      </c>
      <c r="Q101" s="40">
        <f t="shared" si="11"/>
        <v>5</v>
      </c>
      <c r="R101" s="40">
        <f t="shared" si="11"/>
        <v>0</v>
      </c>
      <c r="S101" s="40">
        <f t="shared" si="11"/>
        <v>0</v>
      </c>
      <c r="T101" s="40">
        <f t="shared" si="11"/>
        <v>0</v>
      </c>
      <c r="U101" s="40">
        <f t="shared" si="11"/>
        <v>-12</v>
      </c>
      <c r="V101" s="40">
        <f t="shared" si="11"/>
        <v>-20</v>
      </c>
      <c r="W101" s="40">
        <f t="shared" si="11"/>
        <v>-25</v>
      </c>
      <c r="X101" s="40">
        <f t="shared" si="11"/>
        <v>-50</v>
      </c>
      <c r="Y101" s="40">
        <f t="shared" si="11"/>
        <v>-30</v>
      </c>
      <c r="Z101" s="40">
        <f t="shared" si="11"/>
        <v>-50</v>
      </c>
      <c r="AA101" s="40">
        <f t="shared" si="11"/>
        <v>-50</v>
      </c>
      <c r="AB101" s="41">
        <f t="shared" si="11"/>
        <v>-50</v>
      </c>
    </row>
    <row r="102" spans="2:28" ht="17.25" thickTop="1" thickBot="1" x14ac:dyDescent="0.3">
      <c r="B102" s="42" t="str">
        <f>B67</f>
        <v>29.12.2021</v>
      </c>
      <c r="C102" s="45">
        <f t="shared" si="5"/>
        <v>0</v>
      </c>
      <c r="D102" s="46">
        <f t="shared" si="6"/>
        <v>-493</v>
      </c>
      <c r="E102" s="51">
        <f t="shared" si="11"/>
        <v>-24</v>
      </c>
      <c r="F102" s="40">
        <f t="shared" si="11"/>
        <v>-21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-25</v>
      </c>
      <c r="O102" s="40">
        <f t="shared" si="11"/>
        <v>-12</v>
      </c>
      <c r="P102" s="40">
        <f t="shared" si="11"/>
        <v>0</v>
      </c>
      <c r="Q102" s="40">
        <f t="shared" si="11"/>
        <v>0</v>
      </c>
      <c r="R102" s="40">
        <f t="shared" si="11"/>
        <v>-9</v>
      </c>
      <c r="S102" s="40">
        <f t="shared" si="11"/>
        <v>-20</v>
      </c>
      <c r="T102" s="40">
        <f t="shared" si="11"/>
        <v>-20</v>
      </c>
      <c r="U102" s="40">
        <f t="shared" si="11"/>
        <v>-36</v>
      </c>
      <c r="V102" s="40">
        <f t="shared" si="11"/>
        <v>-46</v>
      </c>
      <c r="W102" s="40">
        <f t="shared" si="11"/>
        <v>-48</v>
      </c>
      <c r="X102" s="40">
        <f t="shared" si="11"/>
        <v>-50</v>
      </c>
      <c r="Y102" s="40">
        <f t="shared" si="11"/>
        <v>-49</v>
      </c>
      <c r="Z102" s="40">
        <f t="shared" si="11"/>
        <v>-50</v>
      </c>
      <c r="AA102" s="40">
        <f t="shared" si="11"/>
        <v>-33</v>
      </c>
      <c r="AB102" s="41">
        <f t="shared" si="11"/>
        <v>-50</v>
      </c>
    </row>
    <row r="103" spans="2:28" ht="17.25" thickTop="1" thickBot="1" x14ac:dyDescent="0.3">
      <c r="B103" s="42" t="str">
        <f t="shared" si="4"/>
        <v>30.12.2021</v>
      </c>
      <c r="C103" s="45">
        <f t="shared" si="5"/>
        <v>0</v>
      </c>
      <c r="D103" s="46">
        <f t="shared" si="6"/>
        <v>-571</v>
      </c>
      <c r="E103" s="51">
        <f t="shared" si="11"/>
        <v>-17</v>
      </c>
      <c r="F103" s="40">
        <f t="shared" si="11"/>
        <v>-11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-40</v>
      </c>
      <c r="O103" s="40">
        <f t="shared" si="11"/>
        <v>-40</v>
      </c>
      <c r="P103" s="40">
        <f t="shared" si="11"/>
        <v>-40</v>
      </c>
      <c r="Q103" s="40">
        <f t="shared" si="11"/>
        <v>-40</v>
      </c>
      <c r="R103" s="40">
        <f t="shared" si="11"/>
        <v>-40</v>
      </c>
      <c r="S103" s="40">
        <f t="shared" si="11"/>
        <v>-40</v>
      </c>
      <c r="T103" s="40">
        <f t="shared" si="11"/>
        <v>-42</v>
      </c>
      <c r="U103" s="40">
        <f t="shared" si="11"/>
        <v>-26</v>
      </c>
      <c r="V103" s="40">
        <f t="shared" si="11"/>
        <v>-40</v>
      </c>
      <c r="W103" s="40">
        <f t="shared" si="11"/>
        <v>-33</v>
      </c>
      <c r="X103" s="40">
        <f t="shared" si="11"/>
        <v>-20</v>
      </c>
      <c r="Y103" s="40">
        <f t="shared" si="11"/>
        <v>-39</v>
      </c>
      <c r="Z103" s="40">
        <f t="shared" si="11"/>
        <v>-50</v>
      </c>
      <c r="AA103" s="40">
        <f t="shared" si="11"/>
        <v>-33</v>
      </c>
      <c r="AB103" s="41">
        <f t="shared" si="11"/>
        <v>-20</v>
      </c>
    </row>
    <row r="104" spans="2:28" ht="16.5" thickTop="1" x14ac:dyDescent="0.25">
      <c r="B104" s="43" t="str">
        <f t="shared" si="4"/>
        <v>31.12.2021</v>
      </c>
      <c r="C104" s="59">
        <f t="shared" si="5"/>
        <v>0</v>
      </c>
      <c r="D104" s="60">
        <f t="shared" si="6"/>
        <v>-617</v>
      </c>
      <c r="E104" s="55">
        <f t="shared" si="11"/>
        <v>-9</v>
      </c>
      <c r="F104" s="56">
        <f t="shared" si="11"/>
        <v>-18</v>
      </c>
      <c r="G104" s="56">
        <f t="shared" si="11"/>
        <v>0</v>
      </c>
      <c r="H104" s="56">
        <f t="shared" si="11"/>
        <v>0</v>
      </c>
      <c r="I104" s="56">
        <f t="shared" si="11"/>
        <v>0</v>
      </c>
      <c r="J104" s="56">
        <f t="shared" si="11"/>
        <v>0</v>
      </c>
      <c r="K104" s="56">
        <f t="shared" si="11"/>
        <v>0</v>
      </c>
      <c r="L104" s="56">
        <f t="shared" si="11"/>
        <v>0</v>
      </c>
      <c r="M104" s="56">
        <f t="shared" si="11"/>
        <v>0</v>
      </c>
      <c r="N104" s="56">
        <f t="shared" si="11"/>
        <v>-13</v>
      </c>
      <c r="O104" s="56">
        <f t="shared" si="11"/>
        <v>0</v>
      </c>
      <c r="P104" s="56">
        <f t="shared" si="11"/>
        <v>-15</v>
      </c>
      <c r="Q104" s="56">
        <f t="shared" si="11"/>
        <v>-20</v>
      </c>
      <c r="R104" s="56">
        <f t="shared" si="11"/>
        <v>-44</v>
      </c>
      <c r="S104" s="56">
        <f t="shared" si="11"/>
        <v>-48</v>
      </c>
      <c r="T104" s="56">
        <f t="shared" si="11"/>
        <v>-50</v>
      </c>
      <c r="U104" s="56">
        <f t="shared" si="11"/>
        <v>-50</v>
      </c>
      <c r="V104" s="56">
        <f t="shared" si="11"/>
        <v>-50</v>
      </c>
      <c r="W104" s="56">
        <f t="shared" si="11"/>
        <v>-50</v>
      </c>
      <c r="X104" s="56">
        <f t="shared" si="11"/>
        <v>-50</v>
      </c>
      <c r="Y104" s="56">
        <f t="shared" si="11"/>
        <v>-50</v>
      </c>
      <c r="Z104" s="56">
        <f t="shared" si="11"/>
        <v>-50</v>
      </c>
      <c r="AA104" s="56">
        <f t="shared" si="11"/>
        <v>-50</v>
      </c>
      <c r="AB104" s="57">
        <f t="shared" si="11"/>
        <v>-50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8E47A-293D-4CD8-A090-674CDEE3A6BA}">
  <sheetPr codeName="Sheet8"/>
  <dimension ref="B2:AB35"/>
  <sheetViews>
    <sheetView zoomScale="85" zoomScaleNormal="85" workbookViewId="0">
      <selection activeCell="F37" sqref="F37"/>
    </sheetView>
  </sheetViews>
  <sheetFormatPr defaultRowHeight="15" x14ac:dyDescent="0.25"/>
  <cols>
    <col min="1" max="1" width="9.140625" style="1"/>
    <col min="2" max="2" width="13.140625" style="1" customWidth="1"/>
    <col min="3" max="3" width="9.140625" style="1"/>
    <col min="4" max="4" width="15.28515625" style="1" bestFit="1" customWidth="1"/>
    <col min="5" max="16384" width="9.140625" style="1"/>
  </cols>
  <sheetData>
    <row r="2" spans="2:28" ht="19.5" thickBot="1" x14ac:dyDescent="0.3">
      <c r="B2" s="81" t="s">
        <v>36</v>
      </c>
      <c r="C2" s="83" t="s">
        <v>37</v>
      </c>
      <c r="D2" s="84"/>
      <c r="E2" s="87" t="s">
        <v>38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Top="1" thickBot="1" x14ac:dyDescent="0.3">
      <c r="B3" s="82"/>
      <c r="C3" s="85"/>
      <c r="D3" s="86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01.12.2021</v>
      </c>
      <c r="C4" s="77">
        <f>SUM(E4:AB4)</f>
        <v>-458.60000000000014</v>
      </c>
      <c r="D4" s="78"/>
      <c r="E4" s="47">
        <v>-24.530999999999999</v>
      </c>
      <c r="F4" s="48">
        <v>-1.907</v>
      </c>
      <c r="G4" s="48">
        <v>-23.295000000000002</v>
      </c>
      <c r="H4" s="48">
        <v>2.6819999999999999</v>
      </c>
      <c r="I4" s="48">
        <v>-38.323999999999998</v>
      </c>
      <c r="J4" s="48">
        <v>-73.314999999999998</v>
      </c>
      <c r="K4" s="48">
        <v>-89.963999999999999</v>
      </c>
      <c r="L4" s="48">
        <v>-81.167000000000002</v>
      </c>
      <c r="M4" s="48">
        <v>-96.013999999999996</v>
      </c>
      <c r="N4" s="48">
        <v>-43.177</v>
      </c>
      <c r="O4" s="48">
        <v>-0.875</v>
      </c>
      <c r="P4" s="48">
        <v>10.304</v>
      </c>
      <c r="Q4" s="48">
        <v>27.545999999999999</v>
      </c>
      <c r="R4" s="49">
        <v>30.027000000000001</v>
      </c>
      <c r="S4" s="50">
        <v>6.4429999999999996</v>
      </c>
      <c r="T4" s="40">
        <v>-2.7930000000000001</v>
      </c>
      <c r="U4" s="40">
        <v>-10.449</v>
      </c>
      <c r="V4" s="40">
        <v>-6.7350000000000003</v>
      </c>
      <c r="W4" s="40">
        <v>-6.5970000000000004</v>
      </c>
      <c r="X4" s="40">
        <v>-8.0229999999999997</v>
      </c>
      <c r="Y4" s="40">
        <v>-7.1849999999999996</v>
      </c>
      <c r="Z4" s="40">
        <v>-2.9849999999999999</v>
      </c>
      <c r="AA4" s="40">
        <v>-20.318000000000001</v>
      </c>
      <c r="AB4" s="41">
        <v>2.052</v>
      </c>
    </row>
    <row r="5" spans="2:28" ht="17.25" thickTop="1" thickBot="1" x14ac:dyDescent="0.3">
      <c r="B5" s="42" t="str">
        <f>'Angazirana aFRR energija'!B5</f>
        <v>02.12.2021</v>
      </c>
      <c r="C5" s="77">
        <f t="shared" ref="C5:C34" si="0">SUM(E5:AB5)</f>
        <v>-82.410000000000025</v>
      </c>
      <c r="D5" s="78"/>
      <c r="E5" s="51">
        <v>3.911</v>
      </c>
      <c r="F5" s="40">
        <v>46.588999999999999</v>
      </c>
      <c r="G5" s="40">
        <v>-2.3719999999999999</v>
      </c>
      <c r="H5" s="40">
        <v>-6.8730000000000002</v>
      </c>
      <c r="I5" s="40">
        <v>-12.473000000000001</v>
      </c>
      <c r="J5" s="40">
        <v>-21.388000000000002</v>
      </c>
      <c r="K5" s="40">
        <v>-19.605</v>
      </c>
      <c r="L5" s="40">
        <v>-21.949000000000002</v>
      </c>
      <c r="M5" s="40">
        <v>-17.091000000000001</v>
      </c>
      <c r="N5" s="40">
        <v>-3.0840000000000001</v>
      </c>
      <c r="O5" s="40">
        <v>-5.3609999999999998</v>
      </c>
      <c r="P5" s="40">
        <v>-4.7270000000000003</v>
      </c>
      <c r="Q5" s="40">
        <v>-2.9249999999999998</v>
      </c>
      <c r="R5" s="40">
        <v>9.3629999999999995</v>
      </c>
      <c r="S5" s="40">
        <v>-2.5649999999999999</v>
      </c>
      <c r="T5" s="40">
        <v>7.8E-2</v>
      </c>
      <c r="U5" s="40">
        <v>-2.7</v>
      </c>
      <c r="V5" s="40">
        <v>-1.272</v>
      </c>
      <c r="W5" s="40">
        <v>-3.339</v>
      </c>
      <c r="X5" s="40">
        <v>-2.177</v>
      </c>
      <c r="Y5" s="40">
        <v>-3.0070000000000001</v>
      </c>
      <c r="Z5" s="40">
        <v>-4.4800000000000004</v>
      </c>
      <c r="AA5" s="40">
        <v>-5.2060000000000004</v>
      </c>
      <c r="AB5" s="41">
        <v>0.24299999999999999</v>
      </c>
    </row>
    <row r="6" spans="2:28" ht="17.25" thickTop="1" thickBot="1" x14ac:dyDescent="0.3">
      <c r="B6" s="42" t="str">
        <f>'Angazirana aFRR energija'!B6</f>
        <v>03.12.2021</v>
      </c>
      <c r="C6" s="77">
        <f t="shared" si="0"/>
        <v>-197.01400000000001</v>
      </c>
      <c r="D6" s="78"/>
      <c r="E6" s="51">
        <v>1.149</v>
      </c>
      <c r="F6" s="40">
        <v>6.4329999999999998</v>
      </c>
      <c r="G6" s="40">
        <v>-43.344000000000001</v>
      </c>
      <c r="H6" s="40">
        <v>-3.7559999999999998</v>
      </c>
      <c r="I6" s="40">
        <v>-4.6639999999999997</v>
      </c>
      <c r="J6" s="40">
        <v>-34.756999999999998</v>
      </c>
      <c r="K6" s="40">
        <v>-25.635999999999999</v>
      </c>
      <c r="L6" s="40">
        <v>-4.8390000000000004</v>
      </c>
      <c r="M6" s="40">
        <v>-14.835000000000001</v>
      </c>
      <c r="N6" s="40">
        <v>-1.2390000000000001</v>
      </c>
      <c r="O6" s="40">
        <v>-6.7569999999999997</v>
      </c>
      <c r="P6" s="40">
        <v>-9.1859999999999999</v>
      </c>
      <c r="Q6" s="40">
        <v>-3.4369999999999998</v>
      </c>
      <c r="R6" s="40">
        <v>1.9279999999999999</v>
      </c>
      <c r="S6" s="40">
        <v>-11.561999999999999</v>
      </c>
      <c r="T6" s="40">
        <v>-3.343</v>
      </c>
      <c r="U6" s="40">
        <v>-15.321999999999999</v>
      </c>
      <c r="V6" s="40">
        <v>-8.7880000000000003</v>
      </c>
      <c r="W6" s="40">
        <v>-5.1829999999999998</v>
      </c>
      <c r="X6" s="40">
        <v>7.41</v>
      </c>
      <c r="Y6" s="40">
        <v>2.0499999999999998</v>
      </c>
      <c r="Z6" s="40">
        <v>-5.8710000000000004</v>
      </c>
      <c r="AA6" s="40">
        <v>-15.444000000000001</v>
      </c>
      <c r="AB6" s="41">
        <v>1.9790000000000001</v>
      </c>
    </row>
    <row r="7" spans="2:28" ht="17.25" thickTop="1" thickBot="1" x14ac:dyDescent="0.3">
      <c r="B7" s="42" t="str">
        <f>'Angazirana aFRR energija'!B7</f>
        <v>04.12.2021</v>
      </c>
      <c r="C7" s="77">
        <f t="shared" si="0"/>
        <v>312.42699999999996</v>
      </c>
      <c r="D7" s="78"/>
      <c r="E7" s="51">
        <v>1.167</v>
      </c>
      <c r="F7" s="40">
        <v>12.252000000000001</v>
      </c>
      <c r="G7" s="40">
        <v>-9.0129999999999999</v>
      </c>
      <c r="H7" s="40">
        <v>26.946999999999999</v>
      </c>
      <c r="I7" s="40">
        <v>47.366</v>
      </c>
      <c r="J7" s="40">
        <v>78.762</v>
      </c>
      <c r="K7" s="40">
        <v>59.118000000000002</v>
      </c>
      <c r="L7" s="40">
        <v>83.825000000000003</v>
      </c>
      <c r="M7" s="40">
        <v>22.100999999999999</v>
      </c>
      <c r="N7" s="40">
        <v>58.404000000000003</v>
      </c>
      <c r="O7" s="40">
        <v>-14.708</v>
      </c>
      <c r="P7" s="40">
        <v>-5.0209999999999999</v>
      </c>
      <c r="Q7" s="40">
        <v>7.9119999999999999</v>
      </c>
      <c r="R7" s="40">
        <v>-14.596</v>
      </c>
      <c r="S7" s="40">
        <v>-2.83</v>
      </c>
      <c r="T7" s="40">
        <v>-7.4640000000000004</v>
      </c>
      <c r="U7" s="40">
        <v>-14.414999999999999</v>
      </c>
      <c r="V7" s="40">
        <v>-7.4359999999999999</v>
      </c>
      <c r="W7" s="40">
        <v>-6.2619999999999996</v>
      </c>
      <c r="X7" s="40">
        <v>-4.1349999999999998</v>
      </c>
      <c r="Y7" s="40">
        <v>1.546</v>
      </c>
      <c r="Z7" s="40">
        <v>7.391</v>
      </c>
      <c r="AA7" s="40">
        <v>-12.685</v>
      </c>
      <c r="AB7" s="41">
        <v>4.2009999999999996</v>
      </c>
    </row>
    <row r="8" spans="2:28" ht="17.25" thickTop="1" thickBot="1" x14ac:dyDescent="0.3">
      <c r="B8" s="42" t="str">
        <f>'Angazirana aFRR energija'!B8</f>
        <v>05.12.2021</v>
      </c>
      <c r="C8" s="77">
        <f t="shared" si="0"/>
        <v>38.184000000000026</v>
      </c>
      <c r="D8" s="78"/>
      <c r="E8" s="51">
        <v>9.4169999999999998</v>
      </c>
      <c r="F8" s="40">
        <v>18.524000000000001</v>
      </c>
      <c r="G8" s="40">
        <v>-6.8689999999999998</v>
      </c>
      <c r="H8" s="40">
        <v>35.978000000000002</v>
      </c>
      <c r="I8" s="52">
        <v>40.963999999999999</v>
      </c>
      <c r="J8" s="40">
        <v>31.565000000000001</v>
      </c>
      <c r="K8" s="40">
        <v>2.3860000000000001</v>
      </c>
      <c r="L8" s="40">
        <v>-7.8330000000000002</v>
      </c>
      <c r="M8" s="40">
        <v>-16.965</v>
      </c>
      <c r="N8" s="40">
        <v>0.21099999999999999</v>
      </c>
      <c r="O8" s="40">
        <v>-6.8109999999999999</v>
      </c>
      <c r="P8" s="40">
        <v>-6.4809999999999999</v>
      </c>
      <c r="Q8" s="40">
        <v>-7.0380000000000003</v>
      </c>
      <c r="R8" s="40">
        <v>-5.7069999999999999</v>
      </c>
      <c r="S8" s="40">
        <v>-3.0129999999999999</v>
      </c>
      <c r="T8" s="40">
        <v>-3.2730000000000001</v>
      </c>
      <c r="U8" s="40">
        <v>-6.2060000000000004</v>
      </c>
      <c r="V8" s="40">
        <v>3.0339999999999998</v>
      </c>
      <c r="W8" s="40">
        <v>2.3E-2</v>
      </c>
      <c r="X8" s="40">
        <v>-5.8559999999999999</v>
      </c>
      <c r="Y8" s="40">
        <v>-5.6449999999999996</v>
      </c>
      <c r="Z8" s="40">
        <v>-5.9870000000000001</v>
      </c>
      <c r="AA8" s="40">
        <v>-12.128</v>
      </c>
      <c r="AB8" s="41">
        <v>-4.1059999999999999</v>
      </c>
    </row>
    <row r="9" spans="2:28" ht="17.25" thickTop="1" thickBot="1" x14ac:dyDescent="0.3">
      <c r="B9" s="42" t="str">
        <f>'Angazirana aFRR energija'!B9</f>
        <v>06.12.2021</v>
      </c>
      <c r="C9" s="77">
        <f t="shared" si="0"/>
        <v>248.56999999999988</v>
      </c>
      <c r="D9" s="78"/>
      <c r="E9" s="51">
        <v>15.851000000000001</v>
      </c>
      <c r="F9" s="40">
        <v>84.185000000000002</v>
      </c>
      <c r="G9" s="40">
        <v>48.887</v>
      </c>
      <c r="H9" s="40">
        <v>80.820999999999998</v>
      </c>
      <c r="I9" s="40">
        <v>92.373999999999995</v>
      </c>
      <c r="J9" s="40">
        <v>67.277000000000001</v>
      </c>
      <c r="K9" s="40">
        <v>4.6959999999999997</v>
      </c>
      <c r="L9" s="40">
        <v>-8.6430000000000007</v>
      </c>
      <c r="M9" s="40">
        <v>-30.443000000000001</v>
      </c>
      <c r="N9" s="40">
        <v>12.798999999999999</v>
      </c>
      <c r="O9" s="40">
        <v>-13.16</v>
      </c>
      <c r="P9" s="40">
        <v>-4.4550000000000001</v>
      </c>
      <c r="Q9" s="40">
        <v>2.6040000000000001</v>
      </c>
      <c r="R9" s="40">
        <v>-16.934999999999999</v>
      </c>
      <c r="S9" s="40">
        <v>-34.985999999999997</v>
      </c>
      <c r="T9" s="40">
        <v>-9.0709999999999997</v>
      </c>
      <c r="U9" s="40">
        <v>-8.2970000000000006</v>
      </c>
      <c r="V9" s="40">
        <v>4.8810000000000002</v>
      </c>
      <c r="W9" s="40">
        <v>-7.8029999999999999</v>
      </c>
      <c r="X9" s="40">
        <v>-6.8659999999999997</v>
      </c>
      <c r="Y9" s="40">
        <v>-7.718</v>
      </c>
      <c r="Z9" s="40">
        <v>-2.9740000000000002</v>
      </c>
      <c r="AA9" s="40">
        <v>-12.53</v>
      </c>
      <c r="AB9" s="41">
        <v>-1.9239999999999999</v>
      </c>
    </row>
    <row r="10" spans="2:28" ht="17.25" thickTop="1" thickBot="1" x14ac:dyDescent="0.3">
      <c r="B10" s="42" t="str">
        <f>'Angazirana aFRR energija'!B10</f>
        <v>07.12.2021</v>
      </c>
      <c r="C10" s="77">
        <f t="shared" si="0"/>
        <v>324.16600000000005</v>
      </c>
      <c r="D10" s="78"/>
      <c r="E10" s="51">
        <v>-24.209</v>
      </c>
      <c r="F10" s="40">
        <v>46.712000000000003</v>
      </c>
      <c r="G10" s="40">
        <v>-6.9969999999999999</v>
      </c>
      <c r="H10" s="40">
        <v>54.398000000000003</v>
      </c>
      <c r="I10" s="40">
        <v>80.914000000000001</v>
      </c>
      <c r="J10" s="40">
        <v>51.151000000000003</v>
      </c>
      <c r="K10" s="40">
        <v>-13.68</v>
      </c>
      <c r="L10" s="40">
        <v>-11.43</v>
      </c>
      <c r="M10" s="40">
        <v>-32.027999999999999</v>
      </c>
      <c r="N10" s="40">
        <v>31.497</v>
      </c>
      <c r="O10" s="40">
        <v>26.294</v>
      </c>
      <c r="P10" s="40">
        <v>32.936</v>
      </c>
      <c r="Q10" s="40">
        <v>38.448999999999998</v>
      </c>
      <c r="R10" s="40">
        <v>27.298999999999999</v>
      </c>
      <c r="S10" s="40">
        <v>-39.892000000000003</v>
      </c>
      <c r="T10" s="40">
        <v>-13.225</v>
      </c>
      <c r="U10" s="40">
        <v>1.1359999999999999</v>
      </c>
      <c r="V10" s="40">
        <v>2.79</v>
      </c>
      <c r="W10" s="40">
        <v>6.3150000000000004</v>
      </c>
      <c r="X10" s="40">
        <v>9.8109999999999999</v>
      </c>
      <c r="Y10" s="40">
        <v>8.9450000000000003</v>
      </c>
      <c r="Z10" s="40">
        <v>15.587999999999999</v>
      </c>
      <c r="AA10" s="40">
        <v>9.375</v>
      </c>
      <c r="AB10" s="41">
        <v>22.016999999999999</v>
      </c>
    </row>
    <row r="11" spans="2:28" ht="17.25" thickTop="1" thickBot="1" x14ac:dyDescent="0.3">
      <c r="B11" s="42" t="str">
        <f>'Angazirana aFRR energija'!B11</f>
        <v>08.12.2021</v>
      </c>
      <c r="C11" s="77">
        <f t="shared" si="0"/>
        <v>434.73500000000018</v>
      </c>
      <c r="D11" s="78"/>
      <c r="E11" s="51">
        <v>-64.977999999999994</v>
      </c>
      <c r="F11" s="40">
        <v>17.404</v>
      </c>
      <c r="G11" s="40">
        <v>-10.772</v>
      </c>
      <c r="H11" s="40">
        <v>47.819000000000003</v>
      </c>
      <c r="I11" s="40">
        <v>63.390999999999998</v>
      </c>
      <c r="J11" s="40">
        <v>42.837000000000003</v>
      </c>
      <c r="K11" s="40">
        <v>57.73</v>
      </c>
      <c r="L11" s="40">
        <v>71.001999999999995</v>
      </c>
      <c r="M11" s="40">
        <v>45.829000000000001</v>
      </c>
      <c r="N11" s="40">
        <v>100.789</v>
      </c>
      <c r="O11" s="40">
        <v>52.957000000000001</v>
      </c>
      <c r="P11" s="40">
        <v>50.363999999999997</v>
      </c>
      <c r="Q11" s="40">
        <v>61.826000000000001</v>
      </c>
      <c r="R11" s="40">
        <v>57.783000000000001</v>
      </c>
      <c r="S11" s="40">
        <v>-12.340999999999999</v>
      </c>
      <c r="T11" s="40">
        <v>-6.673</v>
      </c>
      <c r="U11" s="40">
        <v>-24.718</v>
      </c>
      <c r="V11" s="40">
        <v>-7.1779999999999999</v>
      </c>
      <c r="W11" s="40">
        <v>-10.145</v>
      </c>
      <c r="X11" s="40">
        <v>-7.4530000000000003</v>
      </c>
      <c r="Y11" s="40">
        <v>-6.8579999999999997</v>
      </c>
      <c r="Z11" s="40">
        <v>-6.55</v>
      </c>
      <c r="AA11" s="40">
        <v>-45.406999999999996</v>
      </c>
      <c r="AB11" s="41">
        <v>-31.922999999999998</v>
      </c>
    </row>
    <row r="12" spans="2:28" ht="17.25" thickTop="1" thickBot="1" x14ac:dyDescent="0.3">
      <c r="B12" s="42" t="str">
        <f>'Angazirana aFRR energija'!B12</f>
        <v>09.12.2021</v>
      </c>
      <c r="C12" s="77">
        <f t="shared" si="0"/>
        <v>-559.33899999999983</v>
      </c>
      <c r="D12" s="78"/>
      <c r="E12" s="51">
        <v>-96.341999999999999</v>
      </c>
      <c r="F12" s="40">
        <v>3.294</v>
      </c>
      <c r="G12" s="40">
        <v>-18.533999999999999</v>
      </c>
      <c r="H12" s="40">
        <v>26.890999999999998</v>
      </c>
      <c r="I12" s="40">
        <v>28.908000000000001</v>
      </c>
      <c r="J12" s="40">
        <v>-4.2279999999999998</v>
      </c>
      <c r="K12" s="40">
        <v>-32.134999999999998</v>
      </c>
      <c r="L12" s="40">
        <v>-61.853000000000002</v>
      </c>
      <c r="M12" s="40">
        <v>-95.218000000000004</v>
      </c>
      <c r="N12" s="40">
        <v>-13.374000000000001</v>
      </c>
      <c r="O12" s="40">
        <v>-24.788</v>
      </c>
      <c r="P12" s="40">
        <v>-30.779</v>
      </c>
      <c r="Q12" s="40">
        <v>-16.562999999999999</v>
      </c>
      <c r="R12" s="40">
        <v>-20.841999999999999</v>
      </c>
      <c r="S12" s="40">
        <v>-47.128</v>
      </c>
      <c r="T12" s="40">
        <v>-27.388000000000002</v>
      </c>
      <c r="U12" s="40">
        <v>-33.725000000000001</v>
      </c>
      <c r="V12" s="40">
        <v>-15.38</v>
      </c>
      <c r="W12" s="40">
        <v>-5.609</v>
      </c>
      <c r="X12" s="40">
        <v>-17.157</v>
      </c>
      <c r="Y12" s="40">
        <v>-9.0739999999999998</v>
      </c>
      <c r="Z12" s="40">
        <v>-9.6669999999999998</v>
      </c>
      <c r="AA12" s="40">
        <v>-31.338000000000001</v>
      </c>
      <c r="AB12" s="41">
        <v>-7.31</v>
      </c>
    </row>
    <row r="13" spans="2:28" ht="17.25" thickTop="1" thickBot="1" x14ac:dyDescent="0.3">
      <c r="B13" s="42" t="str">
        <f>'Angazirana aFRR energija'!B13</f>
        <v>10.12.2021</v>
      </c>
      <c r="C13" s="77">
        <f t="shared" si="0"/>
        <v>79.330999999999989</v>
      </c>
      <c r="D13" s="78"/>
      <c r="E13" s="51">
        <v>-5.6189999999999998</v>
      </c>
      <c r="F13" s="40">
        <v>52.362000000000002</v>
      </c>
      <c r="G13" s="40">
        <v>17.170000000000002</v>
      </c>
      <c r="H13" s="40">
        <v>79.414000000000001</v>
      </c>
      <c r="I13" s="40">
        <v>70.649000000000001</v>
      </c>
      <c r="J13" s="40">
        <v>61.067999999999998</v>
      </c>
      <c r="K13" s="40">
        <v>9.1769999999999996</v>
      </c>
      <c r="L13" s="40">
        <v>-31.702999999999999</v>
      </c>
      <c r="M13" s="40">
        <v>-44.87</v>
      </c>
      <c r="N13" s="40">
        <v>17.594999999999999</v>
      </c>
      <c r="O13" s="40">
        <v>4.2519999999999998</v>
      </c>
      <c r="P13" s="40">
        <v>-5.2880000000000003</v>
      </c>
      <c r="Q13" s="40">
        <v>-2.282</v>
      </c>
      <c r="R13" s="40">
        <v>-6.431</v>
      </c>
      <c r="S13" s="40">
        <v>-32.735999999999997</v>
      </c>
      <c r="T13" s="40">
        <v>-8.516</v>
      </c>
      <c r="U13" s="40">
        <v>-18.532</v>
      </c>
      <c r="V13" s="40">
        <v>-8.3249999999999993</v>
      </c>
      <c r="W13" s="40">
        <v>-8.4209999999999994</v>
      </c>
      <c r="X13" s="40">
        <v>-2.1549999999999998</v>
      </c>
      <c r="Y13" s="40">
        <v>1.643</v>
      </c>
      <c r="Z13" s="40">
        <v>-7.1890000000000001</v>
      </c>
      <c r="AA13" s="40">
        <v>-39.520000000000003</v>
      </c>
      <c r="AB13" s="41">
        <v>-12.412000000000001</v>
      </c>
    </row>
    <row r="14" spans="2:28" ht="17.25" thickTop="1" thickBot="1" x14ac:dyDescent="0.3">
      <c r="B14" s="42" t="str">
        <f>'Angazirana aFRR energija'!B14</f>
        <v>11.12.2021</v>
      </c>
      <c r="C14" s="77">
        <f t="shared" si="0"/>
        <v>-233.96400000000006</v>
      </c>
      <c r="D14" s="78"/>
      <c r="E14" s="51">
        <v>-8.1709999999999994</v>
      </c>
      <c r="F14" s="40">
        <v>43.17</v>
      </c>
      <c r="G14" s="40">
        <v>7.64</v>
      </c>
      <c r="H14" s="40">
        <v>54.212000000000003</v>
      </c>
      <c r="I14" s="40">
        <v>64.724000000000004</v>
      </c>
      <c r="J14" s="40">
        <v>54.765999999999998</v>
      </c>
      <c r="K14" s="40">
        <v>19.251000000000001</v>
      </c>
      <c r="L14" s="40">
        <v>27.19</v>
      </c>
      <c r="M14" s="40">
        <v>-34.96</v>
      </c>
      <c r="N14" s="40">
        <v>0.86099999999999999</v>
      </c>
      <c r="O14" s="40">
        <v>-48.012999999999998</v>
      </c>
      <c r="P14" s="40">
        <v>-58.009</v>
      </c>
      <c r="Q14" s="40">
        <v>-9.9930000000000003</v>
      </c>
      <c r="R14" s="40">
        <v>-9.6319999999999997</v>
      </c>
      <c r="S14" s="40">
        <v>-39.557000000000002</v>
      </c>
      <c r="T14" s="40">
        <v>-34.704999999999998</v>
      </c>
      <c r="U14" s="40">
        <v>-27.962</v>
      </c>
      <c r="V14" s="40">
        <v>-5.577</v>
      </c>
      <c r="W14" s="40">
        <v>-42.225000000000001</v>
      </c>
      <c r="X14" s="40">
        <v>-45.277000000000001</v>
      </c>
      <c r="Y14" s="40">
        <v>-33.590000000000003</v>
      </c>
      <c r="Z14" s="40">
        <v>-9.09</v>
      </c>
      <c r="AA14" s="40">
        <v>-55.79</v>
      </c>
      <c r="AB14" s="41">
        <v>-43.226999999999997</v>
      </c>
    </row>
    <row r="15" spans="2:28" ht="17.25" thickTop="1" thickBot="1" x14ac:dyDescent="0.3">
      <c r="B15" s="42" t="str">
        <f>'Angazirana aFRR energija'!B15</f>
        <v>12.12.2021</v>
      </c>
      <c r="C15" s="77">
        <f t="shared" si="0"/>
        <v>-1308.3519999999999</v>
      </c>
      <c r="D15" s="78"/>
      <c r="E15" s="51">
        <v>-24.876000000000001</v>
      </c>
      <c r="F15" s="40">
        <v>-13.696</v>
      </c>
      <c r="G15" s="40">
        <v>-55.418999999999997</v>
      </c>
      <c r="H15" s="40">
        <v>4.1790000000000003</v>
      </c>
      <c r="I15" s="40">
        <v>27.294</v>
      </c>
      <c r="J15" s="40">
        <v>15.253</v>
      </c>
      <c r="K15" s="40">
        <v>-8.3059999999999992</v>
      </c>
      <c r="L15" s="40">
        <v>-23.183</v>
      </c>
      <c r="M15" s="40">
        <v>-55.143000000000001</v>
      </c>
      <c r="N15" s="40">
        <v>-44.82</v>
      </c>
      <c r="O15" s="40">
        <v>-73.444999999999993</v>
      </c>
      <c r="P15" s="40">
        <v>-83.200999999999993</v>
      </c>
      <c r="Q15" s="40">
        <v>-116.21599999999999</v>
      </c>
      <c r="R15" s="40">
        <v>-138.84</v>
      </c>
      <c r="S15" s="40">
        <v>-109.03</v>
      </c>
      <c r="T15" s="40">
        <v>-107.98</v>
      </c>
      <c r="U15" s="40">
        <v>-81.188000000000002</v>
      </c>
      <c r="V15" s="40">
        <v>-65.177000000000007</v>
      </c>
      <c r="W15" s="40">
        <v>-82.43</v>
      </c>
      <c r="X15" s="40">
        <v>-73.263000000000005</v>
      </c>
      <c r="Y15" s="40">
        <v>-58.564999999999998</v>
      </c>
      <c r="Z15" s="40">
        <v>-55.481000000000002</v>
      </c>
      <c r="AA15" s="40">
        <v>-42.752000000000002</v>
      </c>
      <c r="AB15" s="41">
        <v>-42.067</v>
      </c>
    </row>
    <row r="16" spans="2:28" ht="17.25" thickTop="1" thickBot="1" x14ac:dyDescent="0.3">
      <c r="B16" s="42" t="str">
        <f>'Angazirana aFRR energija'!B16</f>
        <v>13.12.2021</v>
      </c>
      <c r="C16" s="77">
        <f t="shared" si="0"/>
        <v>-1282.1169999999997</v>
      </c>
      <c r="D16" s="78"/>
      <c r="E16" s="51">
        <v>-35.692</v>
      </c>
      <c r="F16" s="40">
        <v>-13.808</v>
      </c>
      <c r="G16" s="40">
        <v>0.23499999999999999</v>
      </c>
      <c r="H16" s="40">
        <v>21.582999999999998</v>
      </c>
      <c r="I16" s="40">
        <v>28.42</v>
      </c>
      <c r="J16" s="40">
        <v>-1.2250000000000001</v>
      </c>
      <c r="K16" s="40">
        <v>-50.67</v>
      </c>
      <c r="L16" s="40">
        <v>-73.644999999999996</v>
      </c>
      <c r="M16" s="40">
        <v>-113.443</v>
      </c>
      <c r="N16" s="40">
        <v>-147.68799999999999</v>
      </c>
      <c r="O16" s="40">
        <v>-86.838999999999999</v>
      </c>
      <c r="P16" s="40">
        <v>-100.43899999999999</v>
      </c>
      <c r="Q16" s="40">
        <v>-107.024</v>
      </c>
      <c r="R16" s="40">
        <v>-130.595</v>
      </c>
      <c r="S16" s="40">
        <v>-153.441</v>
      </c>
      <c r="T16" s="40">
        <v>-117.709</v>
      </c>
      <c r="U16" s="40">
        <v>-38.1</v>
      </c>
      <c r="V16" s="40">
        <v>-54.59</v>
      </c>
      <c r="W16" s="40">
        <v>-7.5709999999999997</v>
      </c>
      <c r="X16" s="40">
        <v>-27.559000000000001</v>
      </c>
      <c r="Y16" s="40">
        <v>-18.963000000000001</v>
      </c>
      <c r="Z16" s="40">
        <v>-12.795</v>
      </c>
      <c r="AA16" s="40">
        <v>-37.866999999999997</v>
      </c>
      <c r="AB16" s="41">
        <v>-2.6920000000000002</v>
      </c>
    </row>
    <row r="17" spans="2:28" ht="17.25" thickTop="1" thickBot="1" x14ac:dyDescent="0.3">
      <c r="B17" s="42" t="str">
        <f>'Angazirana aFRR energija'!B17</f>
        <v>14.12.2021</v>
      </c>
      <c r="C17" s="77">
        <f t="shared" si="0"/>
        <v>-1310.6480000000001</v>
      </c>
      <c r="D17" s="78"/>
      <c r="E17" s="39">
        <v>-34.933</v>
      </c>
      <c r="F17" s="40">
        <v>-2.9089999999999998</v>
      </c>
      <c r="G17" s="40">
        <v>-37.448</v>
      </c>
      <c r="H17" s="40">
        <v>0.39100000000000001</v>
      </c>
      <c r="I17" s="40">
        <v>21.529</v>
      </c>
      <c r="J17" s="40">
        <v>-4.8040000000000003</v>
      </c>
      <c r="K17" s="40">
        <v>-51.256</v>
      </c>
      <c r="L17" s="40">
        <v>-111.96899999999999</v>
      </c>
      <c r="M17" s="40">
        <v>-88.923000000000002</v>
      </c>
      <c r="N17" s="40">
        <v>-83.875</v>
      </c>
      <c r="O17" s="40">
        <v>-60.795999999999999</v>
      </c>
      <c r="P17" s="40">
        <v>-59.634</v>
      </c>
      <c r="Q17" s="40">
        <v>-92.111000000000004</v>
      </c>
      <c r="R17" s="40">
        <v>-99.784999999999997</v>
      </c>
      <c r="S17" s="40">
        <v>-113.74</v>
      </c>
      <c r="T17" s="40">
        <v>-107.982</v>
      </c>
      <c r="U17" s="40">
        <v>-68.635000000000005</v>
      </c>
      <c r="V17" s="40">
        <v>-54.287999999999997</v>
      </c>
      <c r="W17" s="40">
        <v>-55.179000000000002</v>
      </c>
      <c r="X17" s="40">
        <v>-29.806000000000001</v>
      </c>
      <c r="Y17" s="40">
        <v>-47.918999999999997</v>
      </c>
      <c r="Z17" s="40">
        <v>-32.759</v>
      </c>
      <c r="AA17" s="40">
        <v>-47.585999999999999</v>
      </c>
      <c r="AB17" s="41">
        <v>-46.231000000000002</v>
      </c>
    </row>
    <row r="18" spans="2:28" ht="17.25" thickTop="1" thickBot="1" x14ac:dyDescent="0.3">
      <c r="B18" s="42" t="str">
        <f>'Angazirana aFRR energija'!B18</f>
        <v>15.12.2021</v>
      </c>
      <c r="C18" s="77">
        <f t="shared" si="0"/>
        <v>-832.04299999999978</v>
      </c>
      <c r="D18" s="78"/>
      <c r="E18" s="51">
        <v>-5.0739999999999998</v>
      </c>
      <c r="F18" s="40">
        <v>-13.848000000000001</v>
      </c>
      <c r="G18" s="40">
        <v>-22</v>
      </c>
      <c r="H18" s="40">
        <v>-55.88</v>
      </c>
      <c r="I18" s="40">
        <v>-45.656999999999996</v>
      </c>
      <c r="J18" s="40">
        <v>-35.584000000000003</v>
      </c>
      <c r="K18" s="40">
        <v>-47.540999999999997</v>
      </c>
      <c r="L18" s="40">
        <v>-71.56</v>
      </c>
      <c r="M18" s="40">
        <v>-62.622999999999998</v>
      </c>
      <c r="N18" s="40">
        <v>-44.661999999999999</v>
      </c>
      <c r="O18" s="40">
        <v>-59.93</v>
      </c>
      <c r="P18" s="40">
        <v>-25.512</v>
      </c>
      <c r="Q18" s="40">
        <v>-28.606000000000002</v>
      </c>
      <c r="R18" s="40">
        <v>-36.393999999999998</v>
      </c>
      <c r="S18" s="40">
        <v>-95.025000000000006</v>
      </c>
      <c r="T18" s="40">
        <v>-81.760999999999996</v>
      </c>
      <c r="U18" s="40">
        <v>-16.164999999999999</v>
      </c>
      <c r="V18" s="40">
        <v>-15.507999999999999</v>
      </c>
      <c r="W18" s="40">
        <v>-8.5640000000000001</v>
      </c>
      <c r="X18" s="40">
        <v>-15.757</v>
      </c>
      <c r="Y18" s="40">
        <v>-8.9329999999999998</v>
      </c>
      <c r="Z18" s="40">
        <v>-7.5819999999999999</v>
      </c>
      <c r="AA18" s="40">
        <v>-19.881</v>
      </c>
      <c r="AB18" s="41">
        <v>-7.9960000000000004</v>
      </c>
    </row>
    <row r="19" spans="2:28" ht="17.25" thickTop="1" thickBot="1" x14ac:dyDescent="0.3">
      <c r="B19" s="42" t="str">
        <f>'Angazirana aFRR energija'!B19</f>
        <v>16.12.2021</v>
      </c>
      <c r="C19" s="77">
        <f t="shared" si="0"/>
        <v>-658.86299999999994</v>
      </c>
      <c r="D19" s="78"/>
      <c r="E19" s="51">
        <v>-7.8819999999999997</v>
      </c>
      <c r="F19" s="40">
        <v>-0.85299999999999998</v>
      </c>
      <c r="G19" s="40">
        <v>-32.707000000000001</v>
      </c>
      <c r="H19" s="40">
        <v>-23.666</v>
      </c>
      <c r="I19" s="40">
        <v>-41.554000000000002</v>
      </c>
      <c r="J19" s="40">
        <v>-34.774000000000001</v>
      </c>
      <c r="K19" s="40">
        <v>-51.959000000000003</v>
      </c>
      <c r="L19" s="40">
        <v>-50.869</v>
      </c>
      <c r="M19" s="40">
        <v>-63.18</v>
      </c>
      <c r="N19" s="40">
        <v>-39.999000000000002</v>
      </c>
      <c r="O19" s="40">
        <v>-13.724</v>
      </c>
      <c r="P19" s="40">
        <v>-18.949000000000002</v>
      </c>
      <c r="Q19" s="40">
        <v>-26.187000000000001</v>
      </c>
      <c r="R19" s="40">
        <v>-34.820999999999998</v>
      </c>
      <c r="S19" s="40">
        <v>-57.509</v>
      </c>
      <c r="T19" s="40">
        <v>-71.8</v>
      </c>
      <c r="U19" s="40">
        <v>-6.85</v>
      </c>
      <c r="V19" s="40">
        <v>-4.633</v>
      </c>
      <c r="W19" s="40">
        <v>2.73</v>
      </c>
      <c r="X19" s="40">
        <v>-6.9809999999999999</v>
      </c>
      <c r="Y19" s="40">
        <v>-15.063000000000001</v>
      </c>
      <c r="Z19" s="40">
        <v>-6.9349999999999996</v>
      </c>
      <c r="AA19" s="40">
        <v>-46.545000000000002</v>
      </c>
      <c r="AB19" s="41">
        <v>-4.1529999999999996</v>
      </c>
    </row>
    <row r="20" spans="2:28" ht="17.25" thickTop="1" thickBot="1" x14ac:dyDescent="0.3">
      <c r="B20" s="42" t="str">
        <f>'Angazirana aFRR energija'!B20</f>
        <v>17.12.2021</v>
      </c>
      <c r="C20" s="77">
        <f t="shared" si="0"/>
        <v>-687.70399999999984</v>
      </c>
      <c r="D20" s="78"/>
      <c r="E20" s="51">
        <v>-4.0960000000000001</v>
      </c>
      <c r="F20" s="40">
        <v>-2.59</v>
      </c>
      <c r="G20" s="40">
        <v>-22.960999999999999</v>
      </c>
      <c r="H20" s="40">
        <v>-38.203000000000003</v>
      </c>
      <c r="I20" s="40">
        <v>-8.2129999999999992</v>
      </c>
      <c r="J20" s="40">
        <v>-37.866999999999997</v>
      </c>
      <c r="K20" s="40">
        <v>-42.972000000000001</v>
      </c>
      <c r="L20" s="40">
        <v>-50.926000000000002</v>
      </c>
      <c r="M20" s="40">
        <v>-44.267000000000003</v>
      </c>
      <c r="N20" s="40">
        <v>-47.656999999999996</v>
      </c>
      <c r="O20" s="40">
        <v>-15.805</v>
      </c>
      <c r="P20" s="40">
        <v>-11.266999999999999</v>
      </c>
      <c r="Q20" s="40">
        <v>-5.6929999999999996</v>
      </c>
      <c r="R20" s="40">
        <v>1.5589999999999999</v>
      </c>
      <c r="S20" s="40">
        <v>-24.638000000000002</v>
      </c>
      <c r="T20" s="40">
        <v>-5.069</v>
      </c>
      <c r="U20" s="40">
        <v>-18.253</v>
      </c>
      <c r="V20" s="40">
        <v>-23.888999999999999</v>
      </c>
      <c r="W20" s="40">
        <v>-41.786999999999999</v>
      </c>
      <c r="X20" s="40">
        <v>-28.908000000000001</v>
      </c>
      <c r="Y20" s="40">
        <v>-56.896999999999998</v>
      </c>
      <c r="Z20" s="40">
        <v>-48.332999999999998</v>
      </c>
      <c r="AA20" s="40">
        <v>-54.582999999999998</v>
      </c>
      <c r="AB20" s="41">
        <v>-54.389000000000003</v>
      </c>
    </row>
    <row r="21" spans="2:28" ht="17.25" thickTop="1" thickBot="1" x14ac:dyDescent="0.3">
      <c r="B21" s="42" t="str">
        <f>'Angazirana aFRR energija'!B21</f>
        <v>18.12.2021</v>
      </c>
      <c r="C21" s="77">
        <f t="shared" si="0"/>
        <v>-701.50500000000011</v>
      </c>
      <c r="D21" s="78"/>
      <c r="E21" s="51">
        <v>-30.93</v>
      </c>
      <c r="F21" s="40">
        <v>-53.046999999999997</v>
      </c>
      <c r="G21" s="40">
        <v>-29.888000000000002</v>
      </c>
      <c r="H21" s="40">
        <v>0.94699999999999995</v>
      </c>
      <c r="I21" s="40">
        <v>-12.896000000000001</v>
      </c>
      <c r="J21" s="40">
        <v>-31.821000000000002</v>
      </c>
      <c r="K21" s="40">
        <v>-5.859</v>
      </c>
      <c r="L21" s="40">
        <v>6.41</v>
      </c>
      <c r="M21" s="40">
        <v>-42.445999999999998</v>
      </c>
      <c r="N21" s="40">
        <v>-16.745999999999999</v>
      </c>
      <c r="O21" s="40">
        <v>-14.901</v>
      </c>
      <c r="P21" s="40">
        <v>-10.87</v>
      </c>
      <c r="Q21" s="40">
        <v>-29.952999999999999</v>
      </c>
      <c r="R21" s="40">
        <v>-31.681999999999999</v>
      </c>
      <c r="S21" s="40">
        <v>-76.558000000000007</v>
      </c>
      <c r="T21" s="40">
        <v>-78.81</v>
      </c>
      <c r="U21" s="40">
        <v>-65.869</v>
      </c>
      <c r="V21" s="40">
        <v>-42.402000000000001</v>
      </c>
      <c r="W21" s="40">
        <v>-61.087000000000003</v>
      </c>
      <c r="X21" s="40">
        <v>-22.678000000000001</v>
      </c>
      <c r="Y21" s="40">
        <v>-3.54</v>
      </c>
      <c r="Z21" s="40">
        <v>-12.188000000000001</v>
      </c>
      <c r="AA21" s="40">
        <v>-10.548999999999999</v>
      </c>
      <c r="AB21" s="41">
        <v>-24.141999999999999</v>
      </c>
    </row>
    <row r="22" spans="2:28" ht="17.25" thickTop="1" thickBot="1" x14ac:dyDescent="0.3">
      <c r="B22" s="42" t="str">
        <f>'Angazirana aFRR energija'!B22</f>
        <v>19.12.2021</v>
      </c>
      <c r="C22" s="77">
        <f t="shared" si="0"/>
        <v>-837.6149999999999</v>
      </c>
      <c r="D22" s="78"/>
      <c r="E22" s="51">
        <v>-52.948999999999998</v>
      </c>
      <c r="F22" s="40">
        <v>-68.103999999999999</v>
      </c>
      <c r="G22" s="40">
        <v>-67.989000000000004</v>
      </c>
      <c r="H22" s="40">
        <v>-36.779000000000003</v>
      </c>
      <c r="I22" s="40">
        <v>-29.219000000000001</v>
      </c>
      <c r="J22" s="40">
        <v>-34.781999999999996</v>
      </c>
      <c r="K22" s="40">
        <v>-59.759</v>
      </c>
      <c r="L22" s="40">
        <v>-17.966000000000001</v>
      </c>
      <c r="M22" s="40">
        <v>-33.938000000000002</v>
      </c>
      <c r="N22" s="40">
        <v>-55.625</v>
      </c>
      <c r="O22" s="40">
        <v>-47.970999999999997</v>
      </c>
      <c r="P22" s="40">
        <v>-11.865</v>
      </c>
      <c r="Q22" s="40">
        <v>-9.0399999999999991</v>
      </c>
      <c r="R22" s="40">
        <v>-5.577</v>
      </c>
      <c r="S22" s="40">
        <v>-7.9729999999999999</v>
      </c>
      <c r="T22" s="40">
        <v>-6.4029999999999996</v>
      </c>
      <c r="U22" s="40">
        <v>-12.125999999999999</v>
      </c>
      <c r="V22" s="40">
        <v>-14.003</v>
      </c>
      <c r="W22" s="40">
        <v>-19.838999999999999</v>
      </c>
      <c r="X22" s="40">
        <v>-19.981999999999999</v>
      </c>
      <c r="Y22" s="40">
        <v>-41.03</v>
      </c>
      <c r="Z22" s="40">
        <v>-42.975000000000001</v>
      </c>
      <c r="AA22" s="40">
        <v>-62.351999999999997</v>
      </c>
      <c r="AB22" s="41">
        <v>-79.369</v>
      </c>
    </row>
    <row r="23" spans="2:28" ht="17.25" thickTop="1" thickBot="1" x14ac:dyDescent="0.3">
      <c r="B23" s="42" t="str">
        <f>'Angazirana aFRR energija'!B23</f>
        <v>20.12.2021</v>
      </c>
      <c r="C23" s="77">
        <f t="shared" si="0"/>
        <v>-1323.5700000000002</v>
      </c>
      <c r="D23" s="78"/>
      <c r="E23" s="51">
        <v>-43.76</v>
      </c>
      <c r="F23" s="40">
        <v>-62.384</v>
      </c>
      <c r="G23" s="40">
        <v>-57.66</v>
      </c>
      <c r="H23" s="40">
        <v>-30.081</v>
      </c>
      <c r="I23" s="40">
        <v>-29.484999999999999</v>
      </c>
      <c r="J23" s="40">
        <v>-66.052999999999997</v>
      </c>
      <c r="K23" s="40">
        <v>-110.387</v>
      </c>
      <c r="L23" s="40">
        <v>-105.381</v>
      </c>
      <c r="M23" s="40">
        <v>-100.16200000000001</v>
      </c>
      <c r="N23" s="40">
        <v>-78.299000000000007</v>
      </c>
      <c r="O23" s="40">
        <v>-62.598999999999997</v>
      </c>
      <c r="P23" s="40">
        <v>-24.29</v>
      </c>
      <c r="Q23" s="40">
        <v>-8.3780000000000001</v>
      </c>
      <c r="R23" s="40">
        <v>-28.199000000000002</v>
      </c>
      <c r="S23" s="40">
        <v>-32.137999999999998</v>
      </c>
      <c r="T23" s="40">
        <v>-33.697000000000003</v>
      </c>
      <c r="U23" s="40">
        <v>-9.5280000000000005</v>
      </c>
      <c r="V23" s="40">
        <v>-54.024999999999999</v>
      </c>
      <c r="W23" s="40">
        <v>-67.119</v>
      </c>
      <c r="X23" s="40">
        <v>-57.197000000000003</v>
      </c>
      <c r="Y23" s="40">
        <v>-49</v>
      </c>
      <c r="Z23" s="40">
        <v>-29.654</v>
      </c>
      <c r="AA23" s="40">
        <v>-105.673</v>
      </c>
      <c r="AB23" s="41">
        <v>-78.421000000000006</v>
      </c>
    </row>
    <row r="24" spans="2:28" ht="17.25" thickTop="1" thickBot="1" x14ac:dyDescent="0.3">
      <c r="B24" s="42" t="str">
        <f>'Angazirana aFRR energija'!B24</f>
        <v>21.12.2021</v>
      </c>
      <c r="C24" s="77">
        <f t="shared" si="0"/>
        <v>-1118.5739999999998</v>
      </c>
      <c r="D24" s="78"/>
      <c r="E24" s="51">
        <v>-14.925000000000001</v>
      </c>
      <c r="F24" s="40">
        <v>-48.860999999999997</v>
      </c>
      <c r="G24" s="40">
        <v>-14.718999999999999</v>
      </c>
      <c r="H24" s="40">
        <v>-52.423999999999999</v>
      </c>
      <c r="I24" s="40">
        <v>-24.83</v>
      </c>
      <c r="J24" s="40">
        <v>-38.085000000000001</v>
      </c>
      <c r="K24" s="40">
        <v>-84.962999999999994</v>
      </c>
      <c r="L24" s="40">
        <v>-88.41</v>
      </c>
      <c r="M24" s="40">
        <v>-73.608999999999995</v>
      </c>
      <c r="N24" s="40">
        <v>-55.496000000000002</v>
      </c>
      <c r="O24" s="40">
        <v>-31.466000000000001</v>
      </c>
      <c r="P24" s="40">
        <v>-8.2479999999999993</v>
      </c>
      <c r="Q24" s="40">
        <v>-8.8030000000000008</v>
      </c>
      <c r="R24" s="40">
        <v>-9.93</v>
      </c>
      <c r="S24" s="40">
        <v>-23.74</v>
      </c>
      <c r="T24" s="40">
        <v>-27.946999999999999</v>
      </c>
      <c r="U24" s="40">
        <v>-46.924999999999997</v>
      </c>
      <c r="V24" s="40">
        <v>-58.651000000000003</v>
      </c>
      <c r="W24" s="40">
        <v>-72.248000000000005</v>
      </c>
      <c r="X24" s="40">
        <v>-66.207999999999998</v>
      </c>
      <c r="Y24" s="40">
        <v>-66.239000000000004</v>
      </c>
      <c r="Z24" s="40">
        <v>-59.67</v>
      </c>
      <c r="AA24" s="40">
        <v>-75.411000000000001</v>
      </c>
      <c r="AB24" s="41">
        <v>-66.766000000000005</v>
      </c>
    </row>
    <row r="25" spans="2:28" ht="17.25" thickTop="1" thickBot="1" x14ac:dyDescent="0.3">
      <c r="B25" s="42" t="str">
        <f>'Angazirana aFRR energija'!B25</f>
        <v>22.12.2021</v>
      </c>
      <c r="C25" s="77">
        <f t="shared" si="0"/>
        <v>-1298.2659999999998</v>
      </c>
      <c r="D25" s="78"/>
      <c r="E25" s="51">
        <v>-22.774999999999999</v>
      </c>
      <c r="F25" s="40">
        <v>-28.155999999999999</v>
      </c>
      <c r="G25" s="40">
        <v>-17.338000000000001</v>
      </c>
      <c r="H25" s="40">
        <v>-41.250999999999998</v>
      </c>
      <c r="I25" s="40">
        <v>-43.231999999999999</v>
      </c>
      <c r="J25" s="40">
        <v>-62.043999999999997</v>
      </c>
      <c r="K25" s="40">
        <v>-98.054000000000002</v>
      </c>
      <c r="L25" s="40">
        <v>-106.742</v>
      </c>
      <c r="M25" s="40">
        <v>-77.606999999999999</v>
      </c>
      <c r="N25" s="40">
        <v>-89.134</v>
      </c>
      <c r="O25" s="40">
        <v>-68.316999999999993</v>
      </c>
      <c r="P25" s="40">
        <v>-74.864999999999995</v>
      </c>
      <c r="Q25" s="40">
        <v>-51.405000000000001</v>
      </c>
      <c r="R25" s="40">
        <v>-37.29</v>
      </c>
      <c r="S25" s="40">
        <v>-59.28</v>
      </c>
      <c r="T25" s="40">
        <v>-82.414000000000001</v>
      </c>
      <c r="U25" s="40">
        <v>-40.860999999999997</v>
      </c>
      <c r="V25" s="40">
        <v>-46.037999999999997</v>
      </c>
      <c r="W25" s="40">
        <v>-37.432000000000002</v>
      </c>
      <c r="X25" s="40">
        <v>-53.831000000000003</v>
      </c>
      <c r="Y25" s="40">
        <v>-24.838999999999999</v>
      </c>
      <c r="Z25" s="40">
        <v>-41.573999999999998</v>
      </c>
      <c r="AA25" s="40">
        <v>-55.731000000000002</v>
      </c>
      <c r="AB25" s="41">
        <v>-38.055999999999997</v>
      </c>
    </row>
    <row r="26" spans="2:28" ht="17.25" thickTop="1" thickBot="1" x14ac:dyDescent="0.3">
      <c r="B26" s="42" t="str">
        <f>'Angazirana aFRR energija'!B26</f>
        <v>23.12.2021</v>
      </c>
      <c r="C26" s="77">
        <f t="shared" si="0"/>
        <v>-1182.7920000000001</v>
      </c>
      <c r="D26" s="78"/>
      <c r="E26" s="51">
        <v>-10.260999999999999</v>
      </c>
      <c r="F26" s="40">
        <v>-27.027000000000001</v>
      </c>
      <c r="G26" s="40">
        <v>-11.773999999999999</v>
      </c>
      <c r="H26" s="40">
        <v>-26.792999999999999</v>
      </c>
      <c r="I26" s="40">
        <v>-20.992000000000001</v>
      </c>
      <c r="J26" s="40">
        <v>-20.88</v>
      </c>
      <c r="K26" s="40">
        <v>-60.143000000000001</v>
      </c>
      <c r="L26" s="40">
        <v>-89.585999999999999</v>
      </c>
      <c r="M26" s="40">
        <v>-87.481999999999999</v>
      </c>
      <c r="N26" s="40">
        <v>-71.680999999999997</v>
      </c>
      <c r="O26" s="40">
        <v>-58.107999999999997</v>
      </c>
      <c r="P26" s="40">
        <v>-59.918999999999997</v>
      </c>
      <c r="Q26" s="40">
        <v>-45.371000000000002</v>
      </c>
      <c r="R26" s="40">
        <v>-40.293999999999997</v>
      </c>
      <c r="S26" s="40">
        <v>-51.671999999999997</v>
      </c>
      <c r="T26" s="40">
        <v>-68.325999999999993</v>
      </c>
      <c r="U26" s="40">
        <v>-61.155999999999999</v>
      </c>
      <c r="V26" s="40">
        <v>-62.965000000000003</v>
      </c>
      <c r="W26" s="40">
        <v>-82.471000000000004</v>
      </c>
      <c r="X26" s="40">
        <v>-59.152000000000001</v>
      </c>
      <c r="Y26" s="40">
        <v>-30.657</v>
      </c>
      <c r="Z26" s="40">
        <v>-19.725999999999999</v>
      </c>
      <c r="AA26" s="40">
        <v>-65.718999999999994</v>
      </c>
      <c r="AB26" s="41">
        <v>-50.637</v>
      </c>
    </row>
    <row r="27" spans="2:28" ht="17.25" thickTop="1" thickBot="1" x14ac:dyDescent="0.3">
      <c r="B27" s="42" t="str">
        <f>'Angazirana aFRR energija'!B27</f>
        <v>24.12.2021</v>
      </c>
      <c r="C27" s="77">
        <f t="shared" si="0"/>
        <v>-948.01599999999985</v>
      </c>
      <c r="D27" s="78"/>
      <c r="E27" s="51">
        <v>-10.662000000000001</v>
      </c>
      <c r="F27" s="40">
        <v>-71.262</v>
      </c>
      <c r="G27" s="40">
        <v>-60.41</v>
      </c>
      <c r="H27" s="40">
        <v>-23.067</v>
      </c>
      <c r="I27" s="40">
        <v>-12.35</v>
      </c>
      <c r="J27" s="40">
        <v>-41.982999999999997</v>
      </c>
      <c r="K27" s="40">
        <v>-88.221000000000004</v>
      </c>
      <c r="L27" s="40">
        <v>-96.302000000000007</v>
      </c>
      <c r="M27" s="40">
        <v>-90.19</v>
      </c>
      <c r="N27" s="40">
        <v>-93.566000000000003</v>
      </c>
      <c r="O27" s="40">
        <v>-59.91</v>
      </c>
      <c r="P27" s="40">
        <v>-54.692</v>
      </c>
      <c r="Q27" s="40">
        <v>-4.2089999999999996</v>
      </c>
      <c r="R27" s="40">
        <v>-4.2549999999999999</v>
      </c>
      <c r="S27" s="40">
        <v>-26.349</v>
      </c>
      <c r="T27" s="40">
        <v>-37.817999999999998</v>
      </c>
      <c r="U27" s="40">
        <v>-25.018000000000001</v>
      </c>
      <c r="V27" s="40">
        <v>-47.433</v>
      </c>
      <c r="W27" s="40">
        <v>-39.936999999999998</v>
      </c>
      <c r="X27" s="40">
        <v>-23.923999999999999</v>
      </c>
      <c r="Y27" s="40">
        <v>-6.4059999999999997</v>
      </c>
      <c r="Z27" s="40">
        <v>0.26400000000000001</v>
      </c>
      <c r="AA27" s="40">
        <v>-24.972999999999999</v>
      </c>
      <c r="AB27" s="41">
        <v>-5.343</v>
      </c>
    </row>
    <row r="28" spans="2:28" ht="17.25" thickTop="1" thickBot="1" x14ac:dyDescent="0.3">
      <c r="B28" s="42" t="str">
        <f>'Angazirana aFRR energija'!B28</f>
        <v>25.12.2021</v>
      </c>
      <c r="C28" s="77">
        <f t="shared" si="0"/>
        <v>-278.67599999999999</v>
      </c>
      <c r="D28" s="78"/>
      <c r="E28" s="51">
        <v>-16.132000000000001</v>
      </c>
      <c r="F28" s="40">
        <v>-7.0759999999999996</v>
      </c>
      <c r="G28" s="40">
        <v>-6.8150000000000004</v>
      </c>
      <c r="H28" s="40">
        <v>-27.706</v>
      </c>
      <c r="I28" s="40">
        <v>10.382</v>
      </c>
      <c r="J28" s="40">
        <v>-14.286</v>
      </c>
      <c r="K28" s="40">
        <v>-16.677</v>
      </c>
      <c r="L28" s="40">
        <v>-25.963999999999999</v>
      </c>
      <c r="M28" s="40">
        <v>-47.234000000000002</v>
      </c>
      <c r="N28" s="40">
        <v>-18.07</v>
      </c>
      <c r="O28" s="40">
        <v>-11.292999999999999</v>
      </c>
      <c r="P28" s="40">
        <v>-6.4359999999999999</v>
      </c>
      <c r="Q28" s="40">
        <v>3.758</v>
      </c>
      <c r="R28" s="40">
        <v>-11.494</v>
      </c>
      <c r="S28" s="40">
        <v>-19.821000000000002</v>
      </c>
      <c r="T28" s="40">
        <v>-25.596</v>
      </c>
      <c r="U28" s="40">
        <v>-18.18</v>
      </c>
      <c r="V28" s="40">
        <v>-5.944</v>
      </c>
      <c r="W28" s="40">
        <v>-8.4329999999999998</v>
      </c>
      <c r="X28" s="40">
        <v>-4.2220000000000004</v>
      </c>
      <c r="Y28" s="40">
        <v>2.0489999999999999</v>
      </c>
      <c r="Z28" s="40">
        <v>0.69499999999999995</v>
      </c>
      <c r="AA28" s="40">
        <v>-5.9089999999999998</v>
      </c>
      <c r="AB28" s="41">
        <v>1.728</v>
      </c>
    </row>
    <row r="29" spans="2:28" ht="17.25" thickTop="1" thickBot="1" x14ac:dyDescent="0.3">
      <c r="B29" s="42" t="str">
        <f>'Angazirana aFRR energija'!B29</f>
        <v>26.12.2021</v>
      </c>
      <c r="C29" s="77">
        <f t="shared" si="0"/>
        <v>-7.362999999999996</v>
      </c>
      <c r="D29" s="78"/>
      <c r="E29" s="51">
        <v>-17.084</v>
      </c>
      <c r="F29" s="40">
        <v>-24.704999999999998</v>
      </c>
      <c r="G29" s="40">
        <v>-21.861999999999998</v>
      </c>
      <c r="H29" s="40">
        <v>-14.879</v>
      </c>
      <c r="I29" s="40">
        <v>9.7029999999999994</v>
      </c>
      <c r="J29" s="40">
        <v>47.906999999999996</v>
      </c>
      <c r="K29" s="40">
        <v>61.2</v>
      </c>
      <c r="L29" s="40">
        <v>22.698</v>
      </c>
      <c r="M29" s="40">
        <v>-45.668999999999997</v>
      </c>
      <c r="N29" s="40">
        <v>-7.9770000000000003</v>
      </c>
      <c r="O29" s="40">
        <v>-7.8979999999999997</v>
      </c>
      <c r="P29" s="40">
        <v>-17.306999999999999</v>
      </c>
      <c r="Q29" s="40">
        <v>-2.3460000000000001</v>
      </c>
      <c r="R29" s="40">
        <v>13.864000000000001</v>
      </c>
      <c r="S29" s="40">
        <v>17.384</v>
      </c>
      <c r="T29" s="40">
        <v>-22.099</v>
      </c>
      <c r="U29" s="40">
        <v>-3.2679999999999998</v>
      </c>
      <c r="V29" s="40">
        <v>-3.5379999999999998</v>
      </c>
      <c r="W29" s="40">
        <v>13.853</v>
      </c>
      <c r="X29" s="40">
        <v>-5.391</v>
      </c>
      <c r="Y29" s="40">
        <v>-8.6460000000000008</v>
      </c>
      <c r="Z29" s="40">
        <v>-3.262</v>
      </c>
      <c r="AA29" s="40">
        <v>-5.5019999999999998</v>
      </c>
      <c r="AB29" s="41">
        <v>17.460999999999999</v>
      </c>
    </row>
    <row r="30" spans="2:28" ht="17.25" thickTop="1" thickBot="1" x14ac:dyDescent="0.3">
      <c r="B30" s="42" t="str">
        <f>'Angazirana aFRR energija'!B30</f>
        <v>27.12.2021</v>
      </c>
      <c r="C30" s="77">
        <f t="shared" si="0"/>
        <v>160.38799999999995</v>
      </c>
      <c r="D30" s="78"/>
      <c r="E30" s="51">
        <v>5.8310000000000004</v>
      </c>
      <c r="F30" s="40">
        <v>11.749000000000001</v>
      </c>
      <c r="G30" s="40">
        <v>51.481999999999999</v>
      </c>
      <c r="H30" s="40">
        <v>81.352999999999994</v>
      </c>
      <c r="I30" s="40">
        <v>79.563000000000002</v>
      </c>
      <c r="J30" s="40">
        <v>76.346999999999994</v>
      </c>
      <c r="K30" s="40">
        <v>-12.544</v>
      </c>
      <c r="L30" s="40">
        <v>-43.191000000000003</v>
      </c>
      <c r="M30" s="40">
        <v>-39.417999999999999</v>
      </c>
      <c r="N30" s="40">
        <v>-9.452</v>
      </c>
      <c r="O30" s="40">
        <v>-11.765000000000001</v>
      </c>
      <c r="P30" s="40">
        <v>-14.673</v>
      </c>
      <c r="Q30" s="40">
        <v>-10.887</v>
      </c>
      <c r="R30" s="40">
        <v>-5.8339999999999996</v>
      </c>
      <c r="S30" s="40">
        <v>-7.2329999999999997</v>
      </c>
      <c r="T30" s="40">
        <v>18.515000000000001</v>
      </c>
      <c r="U30" s="40">
        <v>4.8849999999999998</v>
      </c>
      <c r="V30" s="40">
        <v>18.382000000000001</v>
      </c>
      <c r="W30" s="40">
        <v>-5.7439999999999998</v>
      </c>
      <c r="X30" s="40">
        <v>-3.1640000000000001</v>
      </c>
      <c r="Y30" s="40">
        <v>-3.18</v>
      </c>
      <c r="Z30" s="40">
        <v>-7.7869999999999999</v>
      </c>
      <c r="AA30" s="40">
        <v>-15.478</v>
      </c>
      <c r="AB30" s="41">
        <v>2.6309999999999998</v>
      </c>
    </row>
    <row r="31" spans="2:28" ht="17.25" thickTop="1" thickBot="1" x14ac:dyDescent="0.3">
      <c r="B31" s="42" t="str">
        <f>'Angazirana aFRR energija'!B31</f>
        <v>28.12.2021</v>
      </c>
      <c r="C31" s="77">
        <f t="shared" si="0"/>
        <v>246.99300000000002</v>
      </c>
      <c r="D31" s="78"/>
      <c r="E31" s="51">
        <v>0.51100000000000001</v>
      </c>
      <c r="F31" s="40">
        <v>8.3000000000000004E-2</v>
      </c>
      <c r="G31" s="40">
        <v>44.024999999999999</v>
      </c>
      <c r="H31" s="40">
        <v>103.13200000000001</v>
      </c>
      <c r="I31" s="40">
        <v>111.331</v>
      </c>
      <c r="J31" s="40">
        <v>94.59</v>
      </c>
      <c r="K31" s="40">
        <v>15.858000000000001</v>
      </c>
      <c r="L31" s="40">
        <v>-5.0890000000000004</v>
      </c>
      <c r="M31" s="40">
        <v>-33.228000000000002</v>
      </c>
      <c r="N31" s="40">
        <v>-19.492999999999999</v>
      </c>
      <c r="O31" s="40">
        <v>-8.7639999999999993</v>
      </c>
      <c r="P31" s="40">
        <v>-8.782</v>
      </c>
      <c r="Q31" s="40">
        <v>-7.2</v>
      </c>
      <c r="R31" s="40">
        <v>-11.5</v>
      </c>
      <c r="S31" s="40">
        <v>-39.985999999999997</v>
      </c>
      <c r="T31" s="40">
        <v>-2.2799999999999998</v>
      </c>
      <c r="U31" s="40">
        <v>-5.9669999999999996</v>
      </c>
      <c r="V31" s="40">
        <v>-2.4369999999999998</v>
      </c>
      <c r="W31" s="40">
        <v>-1.4370000000000001</v>
      </c>
      <c r="X31" s="40">
        <v>-4.7699999999999996</v>
      </c>
      <c r="Y31" s="40">
        <v>9.4260000000000002</v>
      </c>
      <c r="Z31" s="40">
        <v>4.5979999999999999</v>
      </c>
      <c r="AA31" s="40">
        <v>1.917</v>
      </c>
      <c r="AB31" s="41">
        <v>12.455</v>
      </c>
    </row>
    <row r="32" spans="2:28" ht="17.25" thickTop="1" thickBot="1" x14ac:dyDescent="0.3">
      <c r="B32" s="42" t="str">
        <f>'Angazirana aFRR energija'!B32</f>
        <v>29.12.2021</v>
      </c>
      <c r="C32" s="77">
        <f t="shared" si="0"/>
        <v>702.10100000000023</v>
      </c>
      <c r="D32" s="78"/>
      <c r="E32" s="51">
        <v>6.1950000000000003</v>
      </c>
      <c r="F32" s="40">
        <v>9.69</v>
      </c>
      <c r="G32" s="40">
        <v>82.724999999999994</v>
      </c>
      <c r="H32" s="40">
        <v>114.952</v>
      </c>
      <c r="I32" s="40">
        <v>137.54900000000001</v>
      </c>
      <c r="J32" s="40">
        <v>106.876</v>
      </c>
      <c r="K32" s="40">
        <v>46.003999999999998</v>
      </c>
      <c r="L32" s="40">
        <v>44.146999999999998</v>
      </c>
      <c r="M32" s="40">
        <v>3.4609999999999999</v>
      </c>
      <c r="N32" s="40">
        <v>-20.341999999999999</v>
      </c>
      <c r="O32" s="40">
        <v>-8.1199999999999992</v>
      </c>
      <c r="P32" s="40">
        <v>1.744</v>
      </c>
      <c r="Q32" s="40">
        <v>-1.0129999999999999</v>
      </c>
      <c r="R32" s="40">
        <v>2.5510000000000002</v>
      </c>
      <c r="S32" s="40">
        <v>0.39</v>
      </c>
      <c r="T32" s="40">
        <v>10.715999999999999</v>
      </c>
      <c r="U32" s="40">
        <v>-7.8479999999999999</v>
      </c>
      <c r="V32" s="40">
        <v>6.8789999999999996</v>
      </c>
      <c r="W32" s="40">
        <v>7.1580000000000004</v>
      </c>
      <c r="X32" s="40">
        <v>2.9790000000000001</v>
      </c>
      <c r="Y32" s="40">
        <v>28.931000000000001</v>
      </c>
      <c r="Z32" s="40">
        <v>45.055999999999997</v>
      </c>
      <c r="AA32" s="40">
        <v>40.276000000000003</v>
      </c>
      <c r="AB32" s="41">
        <v>41.145000000000003</v>
      </c>
    </row>
    <row r="33" spans="2:28" ht="17.25" thickTop="1" thickBot="1" x14ac:dyDescent="0.3">
      <c r="B33" s="42" t="str">
        <f>'Angazirana aFRR energija'!B33</f>
        <v>30.12.2021</v>
      </c>
      <c r="C33" s="77">
        <f t="shared" si="0"/>
        <v>573.14900000000011</v>
      </c>
      <c r="D33" s="78"/>
      <c r="E33" s="51">
        <v>38.594999999999999</v>
      </c>
      <c r="F33" s="40">
        <v>18.608000000000001</v>
      </c>
      <c r="G33" s="40">
        <v>62.534999999999997</v>
      </c>
      <c r="H33" s="40">
        <v>128.983</v>
      </c>
      <c r="I33" s="40">
        <v>156.459</v>
      </c>
      <c r="J33" s="40">
        <v>104.874</v>
      </c>
      <c r="K33" s="40">
        <v>82.304000000000002</v>
      </c>
      <c r="L33" s="40">
        <v>28.962</v>
      </c>
      <c r="M33" s="40">
        <v>11.638999999999999</v>
      </c>
      <c r="N33" s="40">
        <v>-50.381</v>
      </c>
      <c r="O33" s="40">
        <v>-22.213999999999999</v>
      </c>
      <c r="P33" s="40">
        <v>-10.409000000000001</v>
      </c>
      <c r="Q33" s="40">
        <v>-3.34</v>
      </c>
      <c r="R33" s="40">
        <v>-9.7430000000000003</v>
      </c>
      <c r="S33" s="40">
        <v>2.8359999999999999</v>
      </c>
      <c r="T33" s="40">
        <v>21.550999999999998</v>
      </c>
      <c r="U33" s="40">
        <v>-5.944</v>
      </c>
      <c r="V33" s="40">
        <v>-0.35499999999999998</v>
      </c>
      <c r="W33" s="40">
        <v>17.289000000000001</v>
      </c>
      <c r="X33" s="40">
        <v>2.09</v>
      </c>
      <c r="Y33" s="40">
        <v>23.202999999999999</v>
      </c>
      <c r="Z33" s="40">
        <v>-0.02</v>
      </c>
      <c r="AA33" s="40">
        <v>-20.039000000000001</v>
      </c>
      <c r="AB33" s="41">
        <v>-4.3339999999999996</v>
      </c>
    </row>
    <row r="34" spans="2:28" ht="16.5" thickTop="1" x14ac:dyDescent="0.25">
      <c r="B34" s="43" t="str">
        <f>'Angazirana aFRR energija'!B34</f>
        <v>31.12.2021</v>
      </c>
      <c r="C34" s="79">
        <f t="shared" si="0"/>
        <v>1075.934</v>
      </c>
      <c r="D34" s="80"/>
      <c r="E34" s="55">
        <v>9.1959999999999997</v>
      </c>
      <c r="F34" s="56">
        <v>-5.6849999999999996</v>
      </c>
      <c r="G34" s="56">
        <v>62.845999999999997</v>
      </c>
      <c r="H34" s="56">
        <v>117.858</v>
      </c>
      <c r="I34" s="56">
        <v>137.239</v>
      </c>
      <c r="J34" s="56">
        <v>121.857</v>
      </c>
      <c r="K34" s="56">
        <v>83.049000000000007</v>
      </c>
      <c r="L34" s="56">
        <v>68.941999999999993</v>
      </c>
      <c r="M34" s="56">
        <v>30.972000000000001</v>
      </c>
      <c r="N34" s="56">
        <v>-7.3179999999999996</v>
      </c>
      <c r="O34" s="56">
        <v>-5.9560000000000004</v>
      </c>
      <c r="P34" s="56">
        <v>-3.835</v>
      </c>
      <c r="Q34" s="56">
        <v>-6.165</v>
      </c>
      <c r="R34" s="56">
        <v>-3.2589999999999999</v>
      </c>
      <c r="S34" s="56">
        <v>55.515999999999998</v>
      </c>
      <c r="T34" s="56">
        <v>75.87</v>
      </c>
      <c r="U34" s="56">
        <v>64.805000000000007</v>
      </c>
      <c r="V34" s="56">
        <v>44.720999999999997</v>
      </c>
      <c r="W34" s="56">
        <v>44.284999999999997</v>
      </c>
      <c r="X34" s="56">
        <v>61.889000000000003</v>
      </c>
      <c r="Y34" s="56">
        <v>40.813000000000002</v>
      </c>
      <c r="Z34" s="56">
        <v>37.36</v>
      </c>
      <c r="AA34" s="56">
        <v>32.764000000000003</v>
      </c>
      <c r="AB34" s="57">
        <v>18.170000000000002</v>
      </c>
    </row>
    <row r="35" spans="2:28" ht="15.75" x14ac:dyDescent="0.25">
      <c r="B35" s="89" t="s">
        <v>39</v>
      </c>
      <c r="C35" s="89"/>
      <c r="D35" s="61">
        <f>SUM(C4:D34)</f>
        <v>-11111.452999999998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2022-01-21T07:49:37Z</dcterms:created>
  <dcterms:modified xsi:type="dcterms:W3CDTF">2022-01-24T08:28:44Z</dcterms:modified>
</cp:coreProperties>
</file>